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MⅤ\Desktop\１８４ｔｈ\"/>
    </mc:Choice>
  </mc:AlternateContent>
  <bookViews>
    <workbookView xWindow="0" yWindow="0" windowWidth="24366" windowHeight="6202"/>
  </bookViews>
  <sheets>
    <sheet name="入力について・申込人数確認" sheetId="15" r:id="rId1"/>
    <sheet name="競技者データ入力シート" sheetId="4" r:id="rId2"/>
    <sheet name="大会申込一覧表（印刷提出）" sheetId="7" r:id="rId3"/>
    <sheet name="NADA" sheetId="14" state="hidden" r:id="rId4"/>
    <sheet name="データ" sheetId="2" state="hidden" r:id="rId5"/>
    <sheet name="data" sheetId="10" state="hidden" r:id="rId6"/>
  </sheets>
  <definedNames>
    <definedName name="_xlnm._FilterDatabase" localSheetId="1" hidden="1">競技者データ入力シート!$N$5:$AL$6</definedName>
    <definedName name="_xlnm._FilterDatabase" localSheetId="2" hidden="1">'大会申込一覧表（印刷提出）'!$B$16:$S$216</definedName>
    <definedName name="_xlnm.Print_Area" localSheetId="2">'大会申込一覧表（印刷提出）'!$B$2:$S$216</definedName>
    <definedName name="_xlnm.Print_Titles" localSheetId="2">'大会申込一覧表（印刷提出）'!$1:$16</definedName>
    <definedName name="種別">OFFSET(データ!$M$2,0,0,COUNTA(データ!$M$2:$M$10),1)</definedName>
    <definedName name="所属地">OFFSET(データ!$J$2,0,0,COUNTA(データ!$J$2:$J$200),1)</definedName>
    <definedName name="女子競技">OFFSET(データ!$F$2,0,0,COUNTA(データ!$F$2:$F$100),1)</definedName>
    <definedName name="男子競技">OFFSET(データ!$B$2,0,0,COUNTA(データ!$B$2:$B$100),1)</definedName>
  </definedNames>
  <calcPr calcId="152511"/>
</workbook>
</file>

<file path=xl/calcChain.xml><?xml version="1.0" encoding="utf-8"?>
<calcChain xmlns="http://schemas.openxmlformats.org/spreadsheetml/2006/main">
  <c r="A206" i="4" l="1"/>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7" i="4"/>
  <c r="A8" i="4" s="1"/>
  <c r="AA20" i="15" l="1"/>
  <c r="AA19" i="15"/>
  <c r="AA28" i="15"/>
  <c r="AA27" i="15"/>
  <c r="AA26" i="15"/>
  <c r="AA25" i="15"/>
  <c r="AA24" i="15"/>
  <c r="AA23" i="15"/>
  <c r="AA22" i="15"/>
  <c r="AA38" i="15"/>
  <c r="AA37" i="15"/>
  <c r="AA36" i="15"/>
  <c r="AA35" i="15"/>
  <c r="AA34" i="15"/>
  <c r="AA33" i="15"/>
  <c r="AA32" i="15"/>
  <c r="AA31" i="15"/>
  <c r="W41" i="15"/>
  <c r="W39" i="15"/>
  <c r="W37" i="15"/>
  <c r="W36" i="15"/>
  <c r="W35" i="15"/>
  <c r="W34" i="15"/>
  <c r="W33" i="15"/>
  <c r="W32" i="15"/>
  <c r="W31" i="15"/>
  <c r="W29" i="15"/>
  <c r="W28" i="15"/>
  <c r="W27" i="15"/>
  <c r="W26" i="15"/>
  <c r="W25" i="15"/>
  <c r="W24" i="15"/>
  <c r="W23" i="15"/>
  <c r="W22" i="15"/>
  <c r="W20" i="15"/>
  <c r="W19" i="15"/>
  <c r="AM8" i="4"/>
  <c r="AM9" i="4"/>
  <c r="AM10" i="4"/>
  <c r="AM11" i="4"/>
  <c r="AM12" i="4"/>
  <c r="AM13" i="4"/>
  <c r="AM14" i="4"/>
  <c r="AM15" i="4"/>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M41" i="4"/>
  <c r="AM42" i="4"/>
  <c r="AM43" i="4"/>
  <c r="AM44" i="4"/>
  <c r="AM45" i="4"/>
  <c r="AM46" i="4"/>
  <c r="AM47" i="4"/>
  <c r="AM48" i="4"/>
  <c r="AM49" i="4"/>
  <c r="AM50" i="4"/>
  <c r="AM51" i="4"/>
  <c r="AM52" i="4"/>
  <c r="AM53" i="4"/>
  <c r="AM54" i="4"/>
  <c r="AM55" i="4"/>
  <c r="AM56" i="4"/>
  <c r="AM57" i="4"/>
  <c r="AM58" i="4"/>
  <c r="AM59" i="4"/>
  <c r="AM60" i="4"/>
  <c r="AM61" i="4"/>
  <c r="AM62" i="4"/>
  <c r="AM63" i="4"/>
  <c r="AM64" i="4"/>
  <c r="AM65" i="4"/>
  <c r="AM66" i="4"/>
  <c r="AM67" i="4"/>
  <c r="AM68" i="4"/>
  <c r="AM69" i="4"/>
  <c r="AM70" i="4"/>
  <c r="AM71" i="4"/>
  <c r="AM72" i="4"/>
  <c r="AM73" i="4"/>
  <c r="AM74" i="4"/>
  <c r="AM75" i="4"/>
  <c r="AM76" i="4"/>
  <c r="AM77" i="4"/>
  <c r="AM78" i="4"/>
  <c r="AM79" i="4"/>
  <c r="AM80" i="4"/>
  <c r="AM81" i="4"/>
  <c r="AM82" i="4"/>
  <c r="AM83" i="4"/>
  <c r="AM84" i="4"/>
  <c r="AM85" i="4"/>
  <c r="AM86" i="4"/>
  <c r="AM87" i="4"/>
  <c r="AM88" i="4"/>
  <c r="AM89" i="4"/>
  <c r="AM90" i="4"/>
  <c r="AM91" i="4"/>
  <c r="AM92" i="4"/>
  <c r="AM93" i="4"/>
  <c r="AM94" i="4"/>
  <c r="AM95" i="4"/>
  <c r="AM96" i="4"/>
  <c r="AM97" i="4"/>
  <c r="AM98" i="4"/>
  <c r="AM99" i="4"/>
  <c r="AM100" i="4"/>
  <c r="AM101" i="4"/>
  <c r="AM102" i="4"/>
  <c r="AM103" i="4"/>
  <c r="AM104" i="4"/>
  <c r="AM105" i="4"/>
  <c r="AM106" i="4"/>
  <c r="AM107" i="4"/>
  <c r="AM108" i="4"/>
  <c r="AM109" i="4"/>
  <c r="AM110" i="4"/>
  <c r="AM111" i="4"/>
  <c r="AM112" i="4"/>
  <c r="AM113" i="4"/>
  <c r="AM114" i="4"/>
  <c r="AM115" i="4"/>
  <c r="AM116" i="4"/>
  <c r="AM117" i="4"/>
  <c r="AM118" i="4"/>
  <c r="AM119" i="4"/>
  <c r="AM120" i="4"/>
  <c r="AM121" i="4"/>
  <c r="AM122" i="4"/>
  <c r="AM123" i="4"/>
  <c r="AM124" i="4"/>
  <c r="AM125" i="4"/>
  <c r="AM126" i="4"/>
  <c r="AM127" i="4"/>
  <c r="AM128" i="4"/>
  <c r="AM129" i="4"/>
  <c r="AM130" i="4"/>
  <c r="AM131" i="4"/>
  <c r="AM132" i="4"/>
  <c r="AM133" i="4"/>
  <c r="AM134" i="4"/>
  <c r="AM135" i="4"/>
  <c r="AM136" i="4"/>
  <c r="AM137" i="4"/>
  <c r="AM138" i="4"/>
  <c r="AM139" i="4"/>
  <c r="AM140" i="4"/>
  <c r="AM141" i="4"/>
  <c r="AM142" i="4"/>
  <c r="AM143" i="4"/>
  <c r="AM144" i="4"/>
  <c r="AM145" i="4"/>
  <c r="AM146" i="4"/>
  <c r="AM147" i="4"/>
  <c r="AM148" i="4"/>
  <c r="AM149" i="4"/>
  <c r="AM150" i="4"/>
  <c r="AM151" i="4"/>
  <c r="AM152" i="4"/>
  <c r="AM153" i="4"/>
  <c r="AM154" i="4"/>
  <c r="AM155" i="4"/>
  <c r="AM156" i="4"/>
  <c r="AM157" i="4"/>
  <c r="AM158" i="4"/>
  <c r="AM159" i="4"/>
  <c r="AM160" i="4"/>
  <c r="AM161" i="4"/>
  <c r="AM162" i="4"/>
  <c r="AM163" i="4"/>
  <c r="AM164" i="4"/>
  <c r="AM165" i="4"/>
  <c r="AM166" i="4"/>
  <c r="AM167" i="4"/>
  <c r="AM168" i="4"/>
  <c r="AM169" i="4"/>
  <c r="AM170" i="4"/>
  <c r="AM171" i="4"/>
  <c r="AM172" i="4"/>
  <c r="AM173" i="4"/>
  <c r="AM174" i="4"/>
  <c r="AM175" i="4"/>
  <c r="AM176" i="4"/>
  <c r="AM177" i="4"/>
  <c r="AM178" i="4"/>
  <c r="AM179" i="4"/>
  <c r="AM180" i="4"/>
  <c r="AM181" i="4"/>
  <c r="AM182" i="4"/>
  <c r="AM183" i="4"/>
  <c r="AM184" i="4"/>
  <c r="AM185" i="4"/>
  <c r="AM186" i="4"/>
  <c r="AM187" i="4"/>
  <c r="AM188" i="4"/>
  <c r="AM189" i="4"/>
  <c r="AM190" i="4"/>
  <c r="AM191" i="4"/>
  <c r="AM192" i="4"/>
  <c r="AM193" i="4"/>
  <c r="AM194" i="4"/>
  <c r="AM195" i="4"/>
  <c r="AM196" i="4"/>
  <c r="AM197" i="4"/>
  <c r="AM198" i="4"/>
  <c r="AM199" i="4"/>
  <c r="AM200" i="4"/>
  <c r="AM201" i="4"/>
  <c r="AM202" i="4"/>
  <c r="AM203" i="4"/>
  <c r="AM204" i="4"/>
  <c r="AM205" i="4"/>
  <c r="AM206" i="4"/>
  <c r="AM7" i="4"/>
  <c r="Z45" i="15" l="1"/>
  <c r="Z44" i="15"/>
  <c r="W46" i="15"/>
  <c r="Z47" i="15"/>
  <c r="Z46" i="15"/>
  <c r="W45" i="15"/>
  <c r="W44" i="15"/>
  <c r="W47" i="15"/>
  <c r="AJ3" i="14"/>
  <c r="AJ4" i="14"/>
  <c r="AJ5" i="14"/>
  <c r="AJ6" i="14"/>
  <c r="AJ7" i="14"/>
  <c r="AJ8" i="14"/>
  <c r="AJ9" i="14"/>
  <c r="AJ10" i="14"/>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AJ53" i="14"/>
  <c r="AJ54" i="14"/>
  <c r="AJ55" i="14"/>
  <c r="AJ56" i="14"/>
  <c r="AJ57" i="14"/>
  <c r="AJ58" i="14"/>
  <c r="AJ59" i="14"/>
  <c r="AJ60" i="14"/>
  <c r="AJ61" i="14"/>
  <c r="AJ62" i="14"/>
  <c r="AJ63" i="14"/>
  <c r="AJ64" i="14"/>
  <c r="AJ65" i="14"/>
  <c r="AJ66" i="14"/>
  <c r="AJ67" i="14"/>
  <c r="AJ68" i="14"/>
  <c r="AJ69" i="14"/>
  <c r="AJ70" i="14"/>
  <c r="AJ71" i="14"/>
  <c r="AJ72" i="14"/>
  <c r="AJ73" i="14"/>
  <c r="AJ74" i="14"/>
  <c r="AJ75" i="14"/>
  <c r="AJ76" i="14"/>
  <c r="AJ77" i="14"/>
  <c r="AJ78" i="14"/>
  <c r="AJ79" i="14"/>
  <c r="AJ80" i="14"/>
  <c r="AJ81" i="14"/>
  <c r="AJ82" i="14"/>
  <c r="AJ83" i="14"/>
  <c r="AJ84" i="14"/>
  <c r="AJ85" i="14"/>
  <c r="AJ86" i="14"/>
  <c r="AJ87" i="14"/>
  <c r="AJ88" i="14"/>
  <c r="AJ89" i="14"/>
  <c r="AJ90" i="14"/>
  <c r="AJ91" i="14"/>
  <c r="AJ92" i="14"/>
  <c r="AJ93" i="14"/>
  <c r="AJ94" i="14"/>
  <c r="AJ95" i="14"/>
  <c r="AJ96" i="14"/>
  <c r="AJ97" i="14"/>
  <c r="AJ98" i="14"/>
  <c r="AJ99" i="14"/>
  <c r="AJ100" i="14"/>
  <c r="AJ101" i="14"/>
  <c r="AJ102" i="14"/>
  <c r="AJ103" i="14"/>
  <c r="AJ104" i="14"/>
  <c r="AJ105" i="14"/>
  <c r="AJ106" i="14"/>
  <c r="AJ107" i="14"/>
  <c r="AJ108" i="14"/>
  <c r="AJ109" i="14"/>
  <c r="AJ110" i="14"/>
  <c r="AJ111" i="14"/>
  <c r="AJ112" i="14"/>
  <c r="AJ113" i="14"/>
  <c r="AJ114" i="14"/>
  <c r="AJ115" i="14"/>
  <c r="AJ116" i="14"/>
  <c r="AJ117" i="14"/>
  <c r="AJ118" i="14"/>
  <c r="AJ119" i="14"/>
  <c r="AJ120" i="14"/>
  <c r="AJ121" i="14"/>
  <c r="AJ122" i="14"/>
  <c r="AJ123" i="14"/>
  <c r="AJ124" i="14"/>
  <c r="AJ125" i="14"/>
  <c r="AJ126" i="14"/>
  <c r="AJ127" i="14"/>
  <c r="AJ128" i="14"/>
  <c r="AJ129" i="14"/>
  <c r="AJ130" i="14"/>
  <c r="AJ131" i="14"/>
  <c r="AJ132" i="14"/>
  <c r="AJ133" i="14"/>
  <c r="AJ134" i="14"/>
  <c r="AJ135" i="14"/>
  <c r="AJ136" i="14"/>
  <c r="AJ137" i="14"/>
  <c r="AJ138" i="14"/>
  <c r="AJ139" i="14"/>
  <c r="AJ140" i="14"/>
  <c r="AJ141" i="14"/>
  <c r="AJ142" i="14"/>
  <c r="AJ143" i="14"/>
  <c r="AJ144" i="14"/>
  <c r="AJ145" i="14"/>
  <c r="AJ146" i="14"/>
  <c r="AJ147" i="14"/>
  <c r="AJ148" i="14"/>
  <c r="AJ149" i="14"/>
  <c r="AJ150" i="14"/>
  <c r="AJ151" i="14"/>
  <c r="AJ152" i="14"/>
  <c r="AJ153" i="14"/>
  <c r="AJ154" i="14"/>
  <c r="AJ155" i="14"/>
  <c r="AJ156" i="14"/>
  <c r="AJ157" i="14"/>
  <c r="AJ158" i="14"/>
  <c r="AJ159" i="14"/>
  <c r="AJ160" i="14"/>
  <c r="AJ161" i="14"/>
  <c r="AJ162" i="14"/>
  <c r="AJ163" i="14"/>
  <c r="AJ164" i="14"/>
  <c r="AJ165" i="14"/>
  <c r="AJ166" i="14"/>
  <c r="AJ167" i="14"/>
  <c r="AJ168" i="14"/>
  <c r="AJ169" i="14"/>
  <c r="AJ170" i="14"/>
  <c r="AJ171" i="14"/>
  <c r="AJ172" i="14"/>
  <c r="AJ173" i="14"/>
  <c r="AJ174" i="14"/>
  <c r="AJ175" i="14"/>
  <c r="AJ176" i="14"/>
  <c r="AJ177" i="14"/>
  <c r="AJ178" i="14"/>
  <c r="AJ179" i="14"/>
  <c r="AJ180" i="14"/>
  <c r="AJ181" i="14"/>
  <c r="AJ182" i="14"/>
  <c r="AJ183" i="14"/>
  <c r="AJ184" i="14"/>
  <c r="AJ185" i="14"/>
  <c r="AJ186" i="14"/>
  <c r="AJ187" i="14"/>
  <c r="AJ188" i="14"/>
  <c r="AJ189" i="14"/>
  <c r="AJ190" i="14"/>
  <c r="AJ191" i="14"/>
  <c r="AJ192" i="14"/>
  <c r="AJ193" i="14"/>
  <c r="AJ194" i="14"/>
  <c r="AJ195" i="14"/>
  <c r="AJ196" i="14"/>
  <c r="AJ197" i="14"/>
  <c r="AJ198" i="14"/>
  <c r="AJ199" i="14"/>
  <c r="AJ200" i="14"/>
  <c r="AJ201" i="14"/>
  <c r="AJ202" i="14"/>
  <c r="AJ2"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88" i="14"/>
  <c r="C89" i="14"/>
  <c r="C90" i="14"/>
  <c r="C91" i="14"/>
  <c r="C92" i="14"/>
  <c r="C93" i="14"/>
  <c r="C94" i="14"/>
  <c r="C95" i="14"/>
  <c r="C96" i="14"/>
  <c r="C97" i="14"/>
  <c r="C98" i="14"/>
  <c r="C99" i="14"/>
  <c r="C100" i="14"/>
  <c r="C101" i="14"/>
  <c r="C102" i="14"/>
  <c r="C103" i="14"/>
  <c r="C104" i="14"/>
  <c r="C105" i="14"/>
  <c r="C106" i="14"/>
  <c r="C107" i="14"/>
  <c r="C108" i="14"/>
  <c r="C109" i="14"/>
  <c r="C110" i="14"/>
  <c r="C111" i="14"/>
  <c r="C112" i="14"/>
  <c r="C113" i="14"/>
  <c r="C114" i="14"/>
  <c r="C115" i="14"/>
  <c r="C116" i="14"/>
  <c r="C117" i="14"/>
  <c r="C118" i="14"/>
  <c r="C119" i="14"/>
  <c r="C120" i="14"/>
  <c r="C121" i="14"/>
  <c r="C122" i="14"/>
  <c r="C123" i="14"/>
  <c r="C124" i="14"/>
  <c r="C125" i="14"/>
  <c r="C126" i="14"/>
  <c r="C127" i="14"/>
  <c r="C128" i="14"/>
  <c r="C129" i="14"/>
  <c r="C130" i="14"/>
  <c r="C131" i="14"/>
  <c r="C132" i="14"/>
  <c r="C133" i="14"/>
  <c r="C134" i="14"/>
  <c r="C135" i="14"/>
  <c r="C136" i="14"/>
  <c r="C137" i="14"/>
  <c r="C138" i="14"/>
  <c r="C139" i="14"/>
  <c r="C140" i="14"/>
  <c r="C141" i="14"/>
  <c r="C142" i="14"/>
  <c r="C143" i="14"/>
  <c r="C144" i="14"/>
  <c r="C145" i="14"/>
  <c r="C146" i="14"/>
  <c r="C147" i="14"/>
  <c r="C148" i="14"/>
  <c r="C149" i="14"/>
  <c r="C150" i="14"/>
  <c r="C151" i="14"/>
  <c r="C152" i="14"/>
  <c r="C153" i="14"/>
  <c r="C154" i="14"/>
  <c r="C155" i="14"/>
  <c r="C156" i="14"/>
  <c r="C157" i="14"/>
  <c r="C158" i="14"/>
  <c r="C159" i="14"/>
  <c r="C160" i="14"/>
  <c r="C161" i="14"/>
  <c r="C162" i="14"/>
  <c r="C163" i="14"/>
  <c r="C164" i="14"/>
  <c r="C165" i="14"/>
  <c r="C166" i="14"/>
  <c r="C167" i="14"/>
  <c r="C168" i="14"/>
  <c r="C169" i="14"/>
  <c r="C170" i="14"/>
  <c r="C171" i="14"/>
  <c r="C172" i="14"/>
  <c r="C173" i="14"/>
  <c r="C174" i="14"/>
  <c r="C175" i="14"/>
  <c r="C176" i="14"/>
  <c r="C177" i="14"/>
  <c r="C178" i="14"/>
  <c r="C179" i="14"/>
  <c r="C180" i="14"/>
  <c r="C181" i="14"/>
  <c r="C182" i="14"/>
  <c r="C183" i="14"/>
  <c r="C184" i="14"/>
  <c r="C185" i="14"/>
  <c r="C186" i="14"/>
  <c r="C187" i="14"/>
  <c r="C188" i="14"/>
  <c r="C189" i="14"/>
  <c r="C190" i="14"/>
  <c r="C191" i="14"/>
  <c r="C192" i="14"/>
  <c r="C193" i="14"/>
  <c r="C194" i="14"/>
  <c r="C195" i="14"/>
  <c r="C196" i="14"/>
  <c r="C197" i="14"/>
  <c r="C198" i="14"/>
  <c r="C199" i="14"/>
  <c r="C200" i="14"/>
  <c r="C201" i="14"/>
  <c r="C202" i="14"/>
  <c r="C3" i="14"/>
  <c r="C4" i="14"/>
  <c r="C5" i="14"/>
  <c r="C6" i="14"/>
  <c r="C7" i="14"/>
  <c r="C8" i="14"/>
  <c r="C2" i="14"/>
  <c r="B3" i="14"/>
  <c r="E3" i="14"/>
  <c r="F3" i="14"/>
  <c r="G3" i="14"/>
  <c r="H3" i="14"/>
  <c r="I3" i="14"/>
  <c r="J3" i="14"/>
  <c r="K3" i="14"/>
  <c r="L3" i="14"/>
  <c r="M3" i="14"/>
  <c r="N3" i="14"/>
  <c r="O3" i="14"/>
  <c r="P3" i="14"/>
  <c r="S3" i="14"/>
  <c r="T3" i="14"/>
  <c r="B4" i="14"/>
  <c r="E4" i="14"/>
  <c r="F4" i="14"/>
  <c r="G4" i="14"/>
  <c r="H4" i="14"/>
  <c r="I4" i="14"/>
  <c r="J4" i="14"/>
  <c r="K4" i="14"/>
  <c r="L4" i="14"/>
  <c r="M4" i="14"/>
  <c r="N4" i="14"/>
  <c r="O4" i="14"/>
  <c r="P4" i="14"/>
  <c r="S4" i="14"/>
  <c r="T4" i="14"/>
  <c r="B5" i="14"/>
  <c r="E5" i="14"/>
  <c r="F5" i="14"/>
  <c r="G5" i="14"/>
  <c r="H5" i="14"/>
  <c r="I5" i="14"/>
  <c r="J5" i="14"/>
  <c r="K5" i="14"/>
  <c r="L5" i="14"/>
  <c r="M5" i="14"/>
  <c r="N5" i="14"/>
  <c r="O5" i="14"/>
  <c r="P5" i="14"/>
  <c r="S5" i="14"/>
  <c r="T5" i="14"/>
  <c r="B6" i="14"/>
  <c r="E6" i="14"/>
  <c r="F6" i="14"/>
  <c r="G6" i="14"/>
  <c r="H6" i="14"/>
  <c r="I6" i="14"/>
  <c r="J6" i="14"/>
  <c r="K6" i="14"/>
  <c r="L6" i="14"/>
  <c r="M6" i="14"/>
  <c r="N6" i="14"/>
  <c r="O6" i="14"/>
  <c r="P6" i="14"/>
  <c r="S6" i="14"/>
  <c r="T6" i="14"/>
  <c r="B7" i="14"/>
  <c r="E7" i="14"/>
  <c r="F7" i="14"/>
  <c r="G7" i="14"/>
  <c r="H7" i="14"/>
  <c r="I7" i="14"/>
  <c r="J7" i="14"/>
  <c r="K7" i="14"/>
  <c r="L7" i="14"/>
  <c r="M7" i="14"/>
  <c r="N7" i="14"/>
  <c r="O7" i="14"/>
  <c r="P7" i="14"/>
  <c r="S7" i="14"/>
  <c r="T7" i="14"/>
  <c r="B8" i="14"/>
  <c r="E8" i="14"/>
  <c r="F8" i="14"/>
  <c r="G8" i="14"/>
  <c r="H8" i="14"/>
  <c r="I8" i="14"/>
  <c r="J8" i="14"/>
  <c r="K8" i="14"/>
  <c r="L8" i="14"/>
  <c r="M8" i="14"/>
  <c r="N8" i="14"/>
  <c r="O8" i="14"/>
  <c r="P8" i="14"/>
  <c r="S8" i="14"/>
  <c r="T8" i="14"/>
  <c r="B9" i="14"/>
  <c r="E9" i="14"/>
  <c r="F9" i="14"/>
  <c r="G9" i="14"/>
  <c r="H9" i="14"/>
  <c r="I9" i="14"/>
  <c r="J9" i="14"/>
  <c r="K9" i="14"/>
  <c r="L9" i="14"/>
  <c r="M9" i="14"/>
  <c r="N9" i="14"/>
  <c r="O9" i="14"/>
  <c r="P9" i="14"/>
  <c r="S9" i="14"/>
  <c r="T9" i="14"/>
  <c r="B10" i="14"/>
  <c r="E10" i="14"/>
  <c r="F10" i="14"/>
  <c r="G10" i="14"/>
  <c r="H10" i="14"/>
  <c r="I10" i="14"/>
  <c r="J10" i="14"/>
  <c r="K10" i="14"/>
  <c r="L10" i="14"/>
  <c r="M10" i="14"/>
  <c r="N10" i="14"/>
  <c r="O10" i="14"/>
  <c r="P10" i="14"/>
  <c r="S10" i="14"/>
  <c r="T10" i="14"/>
  <c r="B11" i="14"/>
  <c r="E11" i="14"/>
  <c r="F11" i="14"/>
  <c r="G11" i="14"/>
  <c r="H11" i="14"/>
  <c r="I11" i="14"/>
  <c r="J11" i="14"/>
  <c r="K11" i="14"/>
  <c r="L11" i="14"/>
  <c r="M11" i="14"/>
  <c r="N11" i="14"/>
  <c r="O11" i="14"/>
  <c r="P11" i="14"/>
  <c r="S11" i="14"/>
  <c r="T11" i="14"/>
  <c r="B12" i="14"/>
  <c r="E12" i="14"/>
  <c r="F12" i="14"/>
  <c r="G12" i="14"/>
  <c r="H12" i="14"/>
  <c r="I12" i="14"/>
  <c r="J12" i="14"/>
  <c r="K12" i="14"/>
  <c r="L12" i="14"/>
  <c r="M12" i="14"/>
  <c r="N12" i="14"/>
  <c r="O12" i="14"/>
  <c r="P12" i="14"/>
  <c r="S12" i="14"/>
  <c r="T12" i="14"/>
  <c r="B13" i="14"/>
  <c r="E13" i="14"/>
  <c r="F13" i="14"/>
  <c r="G13" i="14"/>
  <c r="H13" i="14"/>
  <c r="I13" i="14"/>
  <c r="J13" i="14"/>
  <c r="K13" i="14"/>
  <c r="L13" i="14"/>
  <c r="M13" i="14"/>
  <c r="N13" i="14"/>
  <c r="O13" i="14"/>
  <c r="P13" i="14"/>
  <c r="S13" i="14"/>
  <c r="T13" i="14"/>
  <c r="B14" i="14"/>
  <c r="E14" i="14"/>
  <c r="F14" i="14"/>
  <c r="G14" i="14"/>
  <c r="H14" i="14"/>
  <c r="I14" i="14"/>
  <c r="J14" i="14"/>
  <c r="K14" i="14"/>
  <c r="L14" i="14"/>
  <c r="M14" i="14"/>
  <c r="N14" i="14"/>
  <c r="O14" i="14"/>
  <c r="P14" i="14"/>
  <c r="S14" i="14"/>
  <c r="T14" i="14"/>
  <c r="B15" i="14"/>
  <c r="E15" i="14"/>
  <c r="F15" i="14"/>
  <c r="G15" i="14"/>
  <c r="H15" i="14"/>
  <c r="I15" i="14"/>
  <c r="J15" i="14"/>
  <c r="K15" i="14"/>
  <c r="L15" i="14"/>
  <c r="M15" i="14"/>
  <c r="N15" i="14"/>
  <c r="O15" i="14"/>
  <c r="P15" i="14"/>
  <c r="S15" i="14"/>
  <c r="T15" i="14"/>
  <c r="B16" i="14"/>
  <c r="E16" i="14"/>
  <c r="F16" i="14"/>
  <c r="G16" i="14"/>
  <c r="H16" i="14"/>
  <c r="I16" i="14"/>
  <c r="J16" i="14"/>
  <c r="K16" i="14"/>
  <c r="L16" i="14"/>
  <c r="M16" i="14"/>
  <c r="N16" i="14"/>
  <c r="O16" i="14"/>
  <c r="P16" i="14"/>
  <c r="S16" i="14"/>
  <c r="T16" i="14"/>
  <c r="B17" i="14"/>
  <c r="E17" i="14"/>
  <c r="F17" i="14"/>
  <c r="G17" i="14"/>
  <c r="H17" i="14"/>
  <c r="I17" i="14"/>
  <c r="J17" i="14"/>
  <c r="K17" i="14"/>
  <c r="L17" i="14"/>
  <c r="M17" i="14"/>
  <c r="N17" i="14"/>
  <c r="O17" i="14"/>
  <c r="P17" i="14"/>
  <c r="S17" i="14"/>
  <c r="T17" i="14"/>
  <c r="B18" i="14"/>
  <c r="E18" i="14"/>
  <c r="F18" i="14"/>
  <c r="G18" i="14"/>
  <c r="H18" i="14"/>
  <c r="I18" i="14"/>
  <c r="J18" i="14"/>
  <c r="K18" i="14"/>
  <c r="L18" i="14"/>
  <c r="M18" i="14"/>
  <c r="N18" i="14"/>
  <c r="O18" i="14"/>
  <c r="P18" i="14"/>
  <c r="S18" i="14"/>
  <c r="T18" i="14"/>
  <c r="B19" i="14"/>
  <c r="E19" i="14"/>
  <c r="F19" i="14"/>
  <c r="G19" i="14"/>
  <c r="H19" i="14"/>
  <c r="I19" i="14"/>
  <c r="J19" i="14"/>
  <c r="K19" i="14"/>
  <c r="L19" i="14"/>
  <c r="M19" i="14"/>
  <c r="N19" i="14"/>
  <c r="O19" i="14"/>
  <c r="P19" i="14"/>
  <c r="S19" i="14"/>
  <c r="T19" i="14"/>
  <c r="B20" i="14"/>
  <c r="E20" i="14"/>
  <c r="F20" i="14"/>
  <c r="G20" i="14"/>
  <c r="H20" i="14"/>
  <c r="I20" i="14"/>
  <c r="J20" i="14"/>
  <c r="K20" i="14"/>
  <c r="L20" i="14"/>
  <c r="M20" i="14"/>
  <c r="N20" i="14"/>
  <c r="O20" i="14"/>
  <c r="P20" i="14"/>
  <c r="S20" i="14"/>
  <c r="T20" i="14"/>
  <c r="B21" i="14"/>
  <c r="E21" i="14"/>
  <c r="F21" i="14"/>
  <c r="G21" i="14"/>
  <c r="H21" i="14"/>
  <c r="I21" i="14"/>
  <c r="J21" i="14"/>
  <c r="K21" i="14"/>
  <c r="L21" i="14"/>
  <c r="M21" i="14"/>
  <c r="N21" i="14"/>
  <c r="O21" i="14"/>
  <c r="P21" i="14"/>
  <c r="S21" i="14"/>
  <c r="T21" i="14"/>
  <c r="B22" i="14"/>
  <c r="E22" i="14"/>
  <c r="F22" i="14"/>
  <c r="G22" i="14"/>
  <c r="H22" i="14"/>
  <c r="I22" i="14"/>
  <c r="J22" i="14"/>
  <c r="K22" i="14"/>
  <c r="L22" i="14"/>
  <c r="M22" i="14"/>
  <c r="N22" i="14"/>
  <c r="O22" i="14"/>
  <c r="P22" i="14"/>
  <c r="S22" i="14"/>
  <c r="T22" i="14"/>
  <c r="B23" i="14"/>
  <c r="E23" i="14"/>
  <c r="F23" i="14"/>
  <c r="G23" i="14"/>
  <c r="H23" i="14"/>
  <c r="I23" i="14"/>
  <c r="J23" i="14"/>
  <c r="K23" i="14"/>
  <c r="L23" i="14"/>
  <c r="M23" i="14"/>
  <c r="N23" i="14"/>
  <c r="O23" i="14"/>
  <c r="P23" i="14"/>
  <c r="S23" i="14"/>
  <c r="T23" i="14"/>
  <c r="B24" i="14"/>
  <c r="E24" i="14"/>
  <c r="F24" i="14"/>
  <c r="G24" i="14"/>
  <c r="H24" i="14"/>
  <c r="I24" i="14"/>
  <c r="J24" i="14"/>
  <c r="K24" i="14"/>
  <c r="L24" i="14"/>
  <c r="M24" i="14"/>
  <c r="N24" i="14"/>
  <c r="O24" i="14"/>
  <c r="P24" i="14"/>
  <c r="S24" i="14"/>
  <c r="T24" i="14"/>
  <c r="B25" i="14"/>
  <c r="E25" i="14"/>
  <c r="F25" i="14"/>
  <c r="G25" i="14"/>
  <c r="H25" i="14"/>
  <c r="I25" i="14"/>
  <c r="J25" i="14"/>
  <c r="K25" i="14"/>
  <c r="L25" i="14"/>
  <c r="M25" i="14"/>
  <c r="N25" i="14"/>
  <c r="O25" i="14"/>
  <c r="P25" i="14"/>
  <c r="S25" i="14"/>
  <c r="T25" i="14"/>
  <c r="B26" i="14"/>
  <c r="E26" i="14"/>
  <c r="F26" i="14"/>
  <c r="G26" i="14"/>
  <c r="H26" i="14"/>
  <c r="I26" i="14"/>
  <c r="J26" i="14"/>
  <c r="K26" i="14"/>
  <c r="L26" i="14"/>
  <c r="M26" i="14"/>
  <c r="N26" i="14"/>
  <c r="O26" i="14"/>
  <c r="P26" i="14"/>
  <c r="S26" i="14"/>
  <c r="T26" i="14"/>
  <c r="B27" i="14"/>
  <c r="E27" i="14"/>
  <c r="F27" i="14"/>
  <c r="G27" i="14"/>
  <c r="H27" i="14"/>
  <c r="I27" i="14"/>
  <c r="J27" i="14"/>
  <c r="K27" i="14"/>
  <c r="L27" i="14"/>
  <c r="M27" i="14"/>
  <c r="N27" i="14"/>
  <c r="O27" i="14"/>
  <c r="P27" i="14"/>
  <c r="S27" i="14"/>
  <c r="T27" i="14"/>
  <c r="B28" i="14"/>
  <c r="E28" i="14"/>
  <c r="F28" i="14"/>
  <c r="G28" i="14"/>
  <c r="H28" i="14"/>
  <c r="I28" i="14"/>
  <c r="J28" i="14"/>
  <c r="K28" i="14"/>
  <c r="L28" i="14"/>
  <c r="M28" i="14"/>
  <c r="N28" i="14"/>
  <c r="O28" i="14"/>
  <c r="P28" i="14"/>
  <c r="S28" i="14"/>
  <c r="T28" i="14"/>
  <c r="B29" i="14"/>
  <c r="E29" i="14"/>
  <c r="F29" i="14"/>
  <c r="G29" i="14"/>
  <c r="H29" i="14"/>
  <c r="I29" i="14"/>
  <c r="J29" i="14"/>
  <c r="K29" i="14"/>
  <c r="L29" i="14"/>
  <c r="M29" i="14"/>
  <c r="N29" i="14"/>
  <c r="O29" i="14"/>
  <c r="P29" i="14"/>
  <c r="S29" i="14"/>
  <c r="T29" i="14"/>
  <c r="B30" i="14"/>
  <c r="E30" i="14"/>
  <c r="F30" i="14"/>
  <c r="G30" i="14"/>
  <c r="H30" i="14"/>
  <c r="I30" i="14"/>
  <c r="J30" i="14"/>
  <c r="K30" i="14"/>
  <c r="L30" i="14"/>
  <c r="M30" i="14"/>
  <c r="N30" i="14"/>
  <c r="O30" i="14"/>
  <c r="P30" i="14"/>
  <c r="S30" i="14"/>
  <c r="T30" i="14"/>
  <c r="B31" i="14"/>
  <c r="E31" i="14"/>
  <c r="F31" i="14"/>
  <c r="G31" i="14"/>
  <c r="H31" i="14"/>
  <c r="I31" i="14"/>
  <c r="J31" i="14"/>
  <c r="K31" i="14"/>
  <c r="L31" i="14"/>
  <c r="M31" i="14"/>
  <c r="N31" i="14"/>
  <c r="O31" i="14"/>
  <c r="P31" i="14"/>
  <c r="S31" i="14"/>
  <c r="T31" i="14"/>
  <c r="B32" i="14"/>
  <c r="E32" i="14"/>
  <c r="F32" i="14"/>
  <c r="G32" i="14"/>
  <c r="H32" i="14"/>
  <c r="I32" i="14"/>
  <c r="J32" i="14"/>
  <c r="K32" i="14"/>
  <c r="L32" i="14"/>
  <c r="M32" i="14"/>
  <c r="N32" i="14"/>
  <c r="O32" i="14"/>
  <c r="P32" i="14"/>
  <c r="S32" i="14"/>
  <c r="T32" i="14"/>
  <c r="B33" i="14"/>
  <c r="E33" i="14"/>
  <c r="F33" i="14"/>
  <c r="G33" i="14"/>
  <c r="H33" i="14"/>
  <c r="I33" i="14"/>
  <c r="J33" i="14"/>
  <c r="K33" i="14"/>
  <c r="L33" i="14"/>
  <c r="M33" i="14"/>
  <c r="N33" i="14"/>
  <c r="O33" i="14"/>
  <c r="P33" i="14"/>
  <c r="S33" i="14"/>
  <c r="T33" i="14"/>
  <c r="B34" i="14"/>
  <c r="E34" i="14"/>
  <c r="F34" i="14"/>
  <c r="G34" i="14"/>
  <c r="H34" i="14"/>
  <c r="I34" i="14"/>
  <c r="J34" i="14"/>
  <c r="K34" i="14"/>
  <c r="L34" i="14"/>
  <c r="M34" i="14"/>
  <c r="N34" i="14"/>
  <c r="O34" i="14"/>
  <c r="P34" i="14"/>
  <c r="S34" i="14"/>
  <c r="T34" i="14"/>
  <c r="B35" i="14"/>
  <c r="E35" i="14"/>
  <c r="F35" i="14"/>
  <c r="G35" i="14"/>
  <c r="H35" i="14"/>
  <c r="I35" i="14"/>
  <c r="J35" i="14"/>
  <c r="K35" i="14"/>
  <c r="L35" i="14"/>
  <c r="M35" i="14"/>
  <c r="N35" i="14"/>
  <c r="O35" i="14"/>
  <c r="P35" i="14"/>
  <c r="S35" i="14"/>
  <c r="T35" i="14"/>
  <c r="B36" i="14"/>
  <c r="E36" i="14"/>
  <c r="F36" i="14"/>
  <c r="G36" i="14"/>
  <c r="H36" i="14"/>
  <c r="I36" i="14"/>
  <c r="J36" i="14"/>
  <c r="K36" i="14"/>
  <c r="L36" i="14"/>
  <c r="M36" i="14"/>
  <c r="N36" i="14"/>
  <c r="O36" i="14"/>
  <c r="P36" i="14"/>
  <c r="S36" i="14"/>
  <c r="T36" i="14"/>
  <c r="B37" i="14"/>
  <c r="E37" i="14"/>
  <c r="F37" i="14"/>
  <c r="G37" i="14"/>
  <c r="H37" i="14"/>
  <c r="I37" i="14"/>
  <c r="J37" i="14"/>
  <c r="K37" i="14"/>
  <c r="L37" i="14"/>
  <c r="M37" i="14"/>
  <c r="N37" i="14"/>
  <c r="O37" i="14"/>
  <c r="P37" i="14"/>
  <c r="S37" i="14"/>
  <c r="T37" i="14"/>
  <c r="B38" i="14"/>
  <c r="E38" i="14"/>
  <c r="F38" i="14"/>
  <c r="G38" i="14"/>
  <c r="H38" i="14"/>
  <c r="I38" i="14"/>
  <c r="J38" i="14"/>
  <c r="K38" i="14"/>
  <c r="L38" i="14"/>
  <c r="M38" i="14"/>
  <c r="N38" i="14"/>
  <c r="O38" i="14"/>
  <c r="P38" i="14"/>
  <c r="S38" i="14"/>
  <c r="T38" i="14"/>
  <c r="B39" i="14"/>
  <c r="E39" i="14"/>
  <c r="F39" i="14"/>
  <c r="G39" i="14"/>
  <c r="H39" i="14"/>
  <c r="I39" i="14"/>
  <c r="J39" i="14"/>
  <c r="K39" i="14"/>
  <c r="L39" i="14"/>
  <c r="M39" i="14"/>
  <c r="N39" i="14"/>
  <c r="O39" i="14"/>
  <c r="P39" i="14"/>
  <c r="S39" i="14"/>
  <c r="T39" i="14"/>
  <c r="B40" i="14"/>
  <c r="E40" i="14"/>
  <c r="F40" i="14"/>
  <c r="G40" i="14"/>
  <c r="H40" i="14"/>
  <c r="I40" i="14"/>
  <c r="J40" i="14"/>
  <c r="K40" i="14"/>
  <c r="L40" i="14"/>
  <c r="M40" i="14"/>
  <c r="N40" i="14"/>
  <c r="O40" i="14"/>
  <c r="P40" i="14"/>
  <c r="S40" i="14"/>
  <c r="T40" i="14"/>
  <c r="B41" i="14"/>
  <c r="E41" i="14"/>
  <c r="F41" i="14"/>
  <c r="G41" i="14"/>
  <c r="H41" i="14"/>
  <c r="I41" i="14"/>
  <c r="J41" i="14"/>
  <c r="K41" i="14"/>
  <c r="L41" i="14"/>
  <c r="M41" i="14"/>
  <c r="N41" i="14"/>
  <c r="O41" i="14"/>
  <c r="P41" i="14"/>
  <c r="S41" i="14"/>
  <c r="T41" i="14"/>
  <c r="B42" i="14"/>
  <c r="E42" i="14"/>
  <c r="F42" i="14"/>
  <c r="G42" i="14"/>
  <c r="H42" i="14"/>
  <c r="I42" i="14"/>
  <c r="J42" i="14"/>
  <c r="K42" i="14"/>
  <c r="L42" i="14"/>
  <c r="M42" i="14"/>
  <c r="N42" i="14"/>
  <c r="O42" i="14"/>
  <c r="P42" i="14"/>
  <c r="S42" i="14"/>
  <c r="T42" i="14"/>
  <c r="B43" i="14"/>
  <c r="E43" i="14"/>
  <c r="F43" i="14"/>
  <c r="G43" i="14"/>
  <c r="H43" i="14"/>
  <c r="I43" i="14"/>
  <c r="J43" i="14"/>
  <c r="K43" i="14"/>
  <c r="L43" i="14"/>
  <c r="M43" i="14"/>
  <c r="N43" i="14"/>
  <c r="O43" i="14"/>
  <c r="P43" i="14"/>
  <c r="S43" i="14"/>
  <c r="T43" i="14"/>
  <c r="B44" i="14"/>
  <c r="E44" i="14"/>
  <c r="F44" i="14"/>
  <c r="G44" i="14"/>
  <c r="H44" i="14"/>
  <c r="I44" i="14"/>
  <c r="J44" i="14"/>
  <c r="K44" i="14"/>
  <c r="L44" i="14"/>
  <c r="M44" i="14"/>
  <c r="N44" i="14"/>
  <c r="O44" i="14"/>
  <c r="P44" i="14"/>
  <c r="S44" i="14"/>
  <c r="T44" i="14"/>
  <c r="B45" i="14"/>
  <c r="E45" i="14"/>
  <c r="F45" i="14"/>
  <c r="G45" i="14"/>
  <c r="H45" i="14"/>
  <c r="I45" i="14"/>
  <c r="J45" i="14"/>
  <c r="K45" i="14"/>
  <c r="L45" i="14"/>
  <c r="M45" i="14"/>
  <c r="N45" i="14"/>
  <c r="O45" i="14"/>
  <c r="P45" i="14"/>
  <c r="S45" i="14"/>
  <c r="T45" i="14"/>
  <c r="B46" i="14"/>
  <c r="E46" i="14"/>
  <c r="F46" i="14"/>
  <c r="G46" i="14"/>
  <c r="H46" i="14"/>
  <c r="I46" i="14"/>
  <c r="J46" i="14"/>
  <c r="K46" i="14"/>
  <c r="L46" i="14"/>
  <c r="M46" i="14"/>
  <c r="N46" i="14"/>
  <c r="O46" i="14"/>
  <c r="P46" i="14"/>
  <c r="S46" i="14"/>
  <c r="T46" i="14"/>
  <c r="B47" i="14"/>
  <c r="E47" i="14"/>
  <c r="F47" i="14"/>
  <c r="G47" i="14"/>
  <c r="H47" i="14"/>
  <c r="I47" i="14"/>
  <c r="J47" i="14"/>
  <c r="K47" i="14"/>
  <c r="L47" i="14"/>
  <c r="M47" i="14"/>
  <c r="N47" i="14"/>
  <c r="O47" i="14"/>
  <c r="P47" i="14"/>
  <c r="S47" i="14"/>
  <c r="T47" i="14"/>
  <c r="B48" i="14"/>
  <c r="E48" i="14"/>
  <c r="F48" i="14"/>
  <c r="G48" i="14"/>
  <c r="H48" i="14"/>
  <c r="I48" i="14"/>
  <c r="J48" i="14"/>
  <c r="K48" i="14"/>
  <c r="L48" i="14"/>
  <c r="M48" i="14"/>
  <c r="N48" i="14"/>
  <c r="O48" i="14"/>
  <c r="P48" i="14"/>
  <c r="S48" i="14"/>
  <c r="T48" i="14"/>
  <c r="B49" i="14"/>
  <c r="E49" i="14"/>
  <c r="F49" i="14"/>
  <c r="G49" i="14"/>
  <c r="H49" i="14"/>
  <c r="I49" i="14"/>
  <c r="J49" i="14"/>
  <c r="K49" i="14"/>
  <c r="L49" i="14"/>
  <c r="M49" i="14"/>
  <c r="N49" i="14"/>
  <c r="O49" i="14"/>
  <c r="P49" i="14"/>
  <c r="S49" i="14"/>
  <c r="T49" i="14"/>
  <c r="B50" i="14"/>
  <c r="E50" i="14"/>
  <c r="F50" i="14"/>
  <c r="G50" i="14"/>
  <c r="H50" i="14"/>
  <c r="I50" i="14"/>
  <c r="J50" i="14"/>
  <c r="K50" i="14"/>
  <c r="L50" i="14"/>
  <c r="M50" i="14"/>
  <c r="N50" i="14"/>
  <c r="O50" i="14"/>
  <c r="P50" i="14"/>
  <c r="S50" i="14"/>
  <c r="T50" i="14"/>
  <c r="B51" i="14"/>
  <c r="E51" i="14"/>
  <c r="F51" i="14"/>
  <c r="G51" i="14"/>
  <c r="H51" i="14"/>
  <c r="I51" i="14"/>
  <c r="J51" i="14"/>
  <c r="K51" i="14"/>
  <c r="L51" i="14"/>
  <c r="M51" i="14"/>
  <c r="N51" i="14"/>
  <c r="O51" i="14"/>
  <c r="P51" i="14"/>
  <c r="S51" i="14"/>
  <c r="T51" i="14"/>
  <c r="B52" i="14"/>
  <c r="E52" i="14"/>
  <c r="F52" i="14"/>
  <c r="G52" i="14"/>
  <c r="H52" i="14"/>
  <c r="I52" i="14"/>
  <c r="J52" i="14"/>
  <c r="K52" i="14"/>
  <c r="L52" i="14"/>
  <c r="M52" i="14"/>
  <c r="N52" i="14"/>
  <c r="O52" i="14"/>
  <c r="P52" i="14"/>
  <c r="S52" i="14"/>
  <c r="T52" i="14"/>
  <c r="B53" i="14"/>
  <c r="E53" i="14"/>
  <c r="F53" i="14"/>
  <c r="G53" i="14"/>
  <c r="H53" i="14"/>
  <c r="I53" i="14"/>
  <c r="J53" i="14"/>
  <c r="K53" i="14"/>
  <c r="L53" i="14"/>
  <c r="M53" i="14"/>
  <c r="N53" i="14"/>
  <c r="O53" i="14"/>
  <c r="P53" i="14"/>
  <c r="S53" i="14"/>
  <c r="T53" i="14"/>
  <c r="B54" i="14"/>
  <c r="E54" i="14"/>
  <c r="F54" i="14"/>
  <c r="G54" i="14"/>
  <c r="H54" i="14"/>
  <c r="I54" i="14"/>
  <c r="J54" i="14"/>
  <c r="K54" i="14"/>
  <c r="L54" i="14"/>
  <c r="M54" i="14"/>
  <c r="N54" i="14"/>
  <c r="O54" i="14"/>
  <c r="P54" i="14"/>
  <c r="S54" i="14"/>
  <c r="T54" i="14"/>
  <c r="B55" i="14"/>
  <c r="E55" i="14"/>
  <c r="F55" i="14"/>
  <c r="G55" i="14"/>
  <c r="H55" i="14"/>
  <c r="I55" i="14"/>
  <c r="J55" i="14"/>
  <c r="K55" i="14"/>
  <c r="L55" i="14"/>
  <c r="M55" i="14"/>
  <c r="N55" i="14"/>
  <c r="O55" i="14"/>
  <c r="P55" i="14"/>
  <c r="S55" i="14"/>
  <c r="T55" i="14"/>
  <c r="B56" i="14"/>
  <c r="E56" i="14"/>
  <c r="F56" i="14"/>
  <c r="G56" i="14"/>
  <c r="H56" i="14"/>
  <c r="I56" i="14"/>
  <c r="J56" i="14"/>
  <c r="K56" i="14"/>
  <c r="L56" i="14"/>
  <c r="M56" i="14"/>
  <c r="N56" i="14"/>
  <c r="O56" i="14"/>
  <c r="P56" i="14"/>
  <c r="S56" i="14"/>
  <c r="T56" i="14"/>
  <c r="B57" i="14"/>
  <c r="E57" i="14"/>
  <c r="F57" i="14"/>
  <c r="G57" i="14"/>
  <c r="H57" i="14"/>
  <c r="I57" i="14"/>
  <c r="J57" i="14"/>
  <c r="K57" i="14"/>
  <c r="L57" i="14"/>
  <c r="M57" i="14"/>
  <c r="N57" i="14"/>
  <c r="O57" i="14"/>
  <c r="P57" i="14"/>
  <c r="S57" i="14"/>
  <c r="T57" i="14"/>
  <c r="B58" i="14"/>
  <c r="E58" i="14"/>
  <c r="F58" i="14"/>
  <c r="G58" i="14"/>
  <c r="H58" i="14"/>
  <c r="I58" i="14"/>
  <c r="J58" i="14"/>
  <c r="K58" i="14"/>
  <c r="L58" i="14"/>
  <c r="M58" i="14"/>
  <c r="N58" i="14"/>
  <c r="O58" i="14"/>
  <c r="P58" i="14"/>
  <c r="S58" i="14"/>
  <c r="T58" i="14"/>
  <c r="B59" i="14"/>
  <c r="E59" i="14"/>
  <c r="F59" i="14"/>
  <c r="G59" i="14"/>
  <c r="H59" i="14"/>
  <c r="I59" i="14"/>
  <c r="J59" i="14"/>
  <c r="K59" i="14"/>
  <c r="L59" i="14"/>
  <c r="M59" i="14"/>
  <c r="N59" i="14"/>
  <c r="O59" i="14"/>
  <c r="P59" i="14"/>
  <c r="S59" i="14"/>
  <c r="T59" i="14"/>
  <c r="B60" i="14"/>
  <c r="E60" i="14"/>
  <c r="F60" i="14"/>
  <c r="G60" i="14"/>
  <c r="H60" i="14"/>
  <c r="I60" i="14"/>
  <c r="J60" i="14"/>
  <c r="K60" i="14"/>
  <c r="L60" i="14"/>
  <c r="M60" i="14"/>
  <c r="N60" i="14"/>
  <c r="O60" i="14"/>
  <c r="P60" i="14"/>
  <c r="S60" i="14"/>
  <c r="T60" i="14"/>
  <c r="B61" i="14"/>
  <c r="E61" i="14"/>
  <c r="F61" i="14"/>
  <c r="G61" i="14"/>
  <c r="H61" i="14"/>
  <c r="I61" i="14"/>
  <c r="J61" i="14"/>
  <c r="K61" i="14"/>
  <c r="L61" i="14"/>
  <c r="M61" i="14"/>
  <c r="N61" i="14"/>
  <c r="O61" i="14"/>
  <c r="P61" i="14"/>
  <c r="S61" i="14"/>
  <c r="T61" i="14"/>
  <c r="B62" i="14"/>
  <c r="E62" i="14"/>
  <c r="F62" i="14"/>
  <c r="G62" i="14"/>
  <c r="H62" i="14"/>
  <c r="I62" i="14"/>
  <c r="J62" i="14"/>
  <c r="K62" i="14"/>
  <c r="L62" i="14"/>
  <c r="M62" i="14"/>
  <c r="N62" i="14"/>
  <c r="O62" i="14"/>
  <c r="P62" i="14"/>
  <c r="S62" i="14"/>
  <c r="T62" i="14"/>
  <c r="B63" i="14"/>
  <c r="E63" i="14"/>
  <c r="F63" i="14"/>
  <c r="G63" i="14"/>
  <c r="H63" i="14"/>
  <c r="I63" i="14"/>
  <c r="J63" i="14"/>
  <c r="K63" i="14"/>
  <c r="L63" i="14"/>
  <c r="M63" i="14"/>
  <c r="N63" i="14"/>
  <c r="O63" i="14"/>
  <c r="P63" i="14"/>
  <c r="S63" i="14"/>
  <c r="T63" i="14"/>
  <c r="B64" i="14"/>
  <c r="E64" i="14"/>
  <c r="F64" i="14"/>
  <c r="G64" i="14"/>
  <c r="H64" i="14"/>
  <c r="I64" i="14"/>
  <c r="J64" i="14"/>
  <c r="K64" i="14"/>
  <c r="L64" i="14"/>
  <c r="M64" i="14"/>
  <c r="N64" i="14"/>
  <c r="O64" i="14"/>
  <c r="P64" i="14"/>
  <c r="S64" i="14"/>
  <c r="T64" i="14"/>
  <c r="B65" i="14"/>
  <c r="E65" i="14"/>
  <c r="F65" i="14"/>
  <c r="G65" i="14"/>
  <c r="H65" i="14"/>
  <c r="I65" i="14"/>
  <c r="J65" i="14"/>
  <c r="K65" i="14"/>
  <c r="L65" i="14"/>
  <c r="M65" i="14"/>
  <c r="N65" i="14"/>
  <c r="O65" i="14"/>
  <c r="P65" i="14"/>
  <c r="S65" i="14"/>
  <c r="T65" i="14"/>
  <c r="B66" i="14"/>
  <c r="E66" i="14"/>
  <c r="F66" i="14"/>
  <c r="G66" i="14"/>
  <c r="H66" i="14"/>
  <c r="I66" i="14"/>
  <c r="J66" i="14"/>
  <c r="K66" i="14"/>
  <c r="L66" i="14"/>
  <c r="M66" i="14"/>
  <c r="N66" i="14"/>
  <c r="O66" i="14"/>
  <c r="P66" i="14"/>
  <c r="S66" i="14"/>
  <c r="T66" i="14"/>
  <c r="B67" i="14"/>
  <c r="E67" i="14"/>
  <c r="F67" i="14"/>
  <c r="G67" i="14"/>
  <c r="H67" i="14"/>
  <c r="I67" i="14"/>
  <c r="J67" i="14"/>
  <c r="K67" i="14"/>
  <c r="L67" i="14"/>
  <c r="M67" i="14"/>
  <c r="N67" i="14"/>
  <c r="O67" i="14"/>
  <c r="P67" i="14"/>
  <c r="S67" i="14"/>
  <c r="T67" i="14"/>
  <c r="B68" i="14"/>
  <c r="E68" i="14"/>
  <c r="F68" i="14"/>
  <c r="G68" i="14"/>
  <c r="H68" i="14"/>
  <c r="I68" i="14"/>
  <c r="J68" i="14"/>
  <c r="K68" i="14"/>
  <c r="L68" i="14"/>
  <c r="M68" i="14"/>
  <c r="N68" i="14"/>
  <c r="O68" i="14"/>
  <c r="P68" i="14"/>
  <c r="S68" i="14"/>
  <c r="T68" i="14"/>
  <c r="B69" i="14"/>
  <c r="E69" i="14"/>
  <c r="F69" i="14"/>
  <c r="G69" i="14"/>
  <c r="H69" i="14"/>
  <c r="I69" i="14"/>
  <c r="J69" i="14"/>
  <c r="K69" i="14"/>
  <c r="L69" i="14"/>
  <c r="M69" i="14"/>
  <c r="N69" i="14"/>
  <c r="O69" i="14"/>
  <c r="P69" i="14"/>
  <c r="S69" i="14"/>
  <c r="T69" i="14"/>
  <c r="B70" i="14"/>
  <c r="E70" i="14"/>
  <c r="F70" i="14"/>
  <c r="G70" i="14"/>
  <c r="H70" i="14"/>
  <c r="I70" i="14"/>
  <c r="J70" i="14"/>
  <c r="K70" i="14"/>
  <c r="L70" i="14"/>
  <c r="M70" i="14"/>
  <c r="N70" i="14"/>
  <c r="O70" i="14"/>
  <c r="P70" i="14"/>
  <c r="S70" i="14"/>
  <c r="T70" i="14"/>
  <c r="B71" i="14"/>
  <c r="E71" i="14"/>
  <c r="F71" i="14"/>
  <c r="G71" i="14"/>
  <c r="H71" i="14"/>
  <c r="I71" i="14"/>
  <c r="J71" i="14"/>
  <c r="K71" i="14"/>
  <c r="L71" i="14"/>
  <c r="M71" i="14"/>
  <c r="N71" i="14"/>
  <c r="O71" i="14"/>
  <c r="P71" i="14"/>
  <c r="S71" i="14"/>
  <c r="T71" i="14"/>
  <c r="B72" i="14"/>
  <c r="E72" i="14"/>
  <c r="F72" i="14"/>
  <c r="G72" i="14"/>
  <c r="H72" i="14"/>
  <c r="I72" i="14"/>
  <c r="J72" i="14"/>
  <c r="K72" i="14"/>
  <c r="L72" i="14"/>
  <c r="M72" i="14"/>
  <c r="N72" i="14"/>
  <c r="O72" i="14"/>
  <c r="P72" i="14"/>
  <c r="S72" i="14"/>
  <c r="T72" i="14"/>
  <c r="B73" i="14"/>
  <c r="E73" i="14"/>
  <c r="F73" i="14"/>
  <c r="G73" i="14"/>
  <c r="H73" i="14"/>
  <c r="I73" i="14"/>
  <c r="J73" i="14"/>
  <c r="K73" i="14"/>
  <c r="L73" i="14"/>
  <c r="M73" i="14"/>
  <c r="N73" i="14"/>
  <c r="O73" i="14"/>
  <c r="P73" i="14"/>
  <c r="S73" i="14"/>
  <c r="T73" i="14"/>
  <c r="B74" i="14"/>
  <c r="E74" i="14"/>
  <c r="F74" i="14"/>
  <c r="G74" i="14"/>
  <c r="H74" i="14"/>
  <c r="I74" i="14"/>
  <c r="J74" i="14"/>
  <c r="K74" i="14"/>
  <c r="L74" i="14"/>
  <c r="M74" i="14"/>
  <c r="N74" i="14"/>
  <c r="O74" i="14"/>
  <c r="P74" i="14"/>
  <c r="S74" i="14"/>
  <c r="T74" i="14"/>
  <c r="B75" i="14"/>
  <c r="E75" i="14"/>
  <c r="F75" i="14"/>
  <c r="G75" i="14"/>
  <c r="H75" i="14"/>
  <c r="I75" i="14"/>
  <c r="J75" i="14"/>
  <c r="K75" i="14"/>
  <c r="L75" i="14"/>
  <c r="M75" i="14"/>
  <c r="N75" i="14"/>
  <c r="O75" i="14"/>
  <c r="P75" i="14"/>
  <c r="S75" i="14"/>
  <c r="T75" i="14"/>
  <c r="B76" i="14"/>
  <c r="E76" i="14"/>
  <c r="F76" i="14"/>
  <c r="G76" i="14"/>
  <c r="H76" i="14"/>
  <c r="I76" i="14"/>
  <c r="J76" i="14"/>
  <c r="K76" i="14"/>
  <c r="L76" i="14"/>
  <c r="M76" i="14"/>
  <c r="N76" i="14"/>
  <c r="O76" i="14"/>
  <c r="P76" i="14"/>
  <c r="S76" i="14"/>
  <c r="T76" i="14"/>
  <c r="B77" i="14"/>
  <c r="E77" i="14"/>
  <c r="F77" i="14"/>
  <c r="G77" i="14"/>
  <c r="H77" i="14"/>
  <c r="I77" i="14"/>
  <c r="J77" i="14"/>
  <c r="K77" i="14"/>
  <c r="L77" i="14"/>
  <c r="M77" i="14"/>
  <c r="N77" i="14"/>
  <c r="O77" i="14"/>
  <c r="P77" i="14"/>
  <c r="S77" i="14"/>
  <c r="T77" i="14"/>
  <c r="B78" i="14"/>
  <c r="E78" i="14"/>
  <c r="F78" i="14"/>
  <c r="G78" i="14"/>
  <c r="H78" i="14"/>
  <c r="I78" i="14"/>
  <c r="J78" i="14"/>
  <c r="K78" i="14"/>
  <c r="L78" i="14"/>
  <c r="M78" i="14"/>
  <c r="N78" i="14"/>
  <c r="O78" i="14"/>
  <c r="P78" i="14"/>
  <c r="S78" i="14"/>
  <c r="T78" i="14"/>
  <c r="B79" i="14"/>
  <c r="E79" i="14"/>
  <c r="F79" i="14"/>
  <c r="G79" i="14"/>
  <c r="H79" i="14"/>
  <c r="I79" i="14"/>
  <c r="J79" i="14"/>
  <c r="K79" i="14"/>
  <c r="L79" i="14"/>
  <c r="M79" i="14"/>
  <c r="N79" i="14"/>
  <c r="O79" i="14"/>
  <c r="P79" i="14"/>
  <c r="S79" i="14"/>
  <c r="T79" i="14"/>
  <c r="B80" i="14"/>
  <c r="E80" i="14"/>
  <c r="F80" i="14"/>
  <c r="G80" i="14"/>
  <c r="H80" i="14"/>
  <c r="I80" i="14"/>
  <c r="J80" i="14"/>
  <c r="K80" i="14"/>
  <c r="L80" i="14"/>
  <c r="M80" i="14"/>
  <c r="N80" i="14"/>
  <c r="O80" i="14"/>
  <c r="P80" i="14"/>
  <c r="S80" i="14"/>
  <c r="T80" i="14"/>
  <c r="B81" i="14"/>
  <c r="E81" i="14"/>
  <c r="F81" i="14"/>
  <c r="G81" i="14"/>
  <c r="H81" i="14"/>
  <c r="I81" i="14"/>
  <c r="J81" i="14"/>
  <c r="K81" i="14"/>
  <c r="L81" i="14"/>
  <c r="M81" i="14"/>
  <c r="N81" i="14"/>
  <c r="O81" i="14"/>
  <c r="P81" i="14"/>
  <c r="S81" i="14"/>
  <c r="T81" i="14"/>
  <c r="B82" i="14"/>
  <c r="E82" i="14"/>
  <c r="F82" i="14"/>
  <c r="G82" i="14"/>
  <c r="H82" i="14"/>
  <c r="I82" i="14"/>
  <c r="J82" i="14"/>
  <c r="K82" i="14"/>
  <c r="L82" i="14"/>
  <c r="M82" i="14"/>
  <c r="N82" i="14"/>
  <c r="O82" i="14"/>
  <c r="P82" i="14"/>
  <c r="S82" i="14"/>
  <c r="T82" i="14"/>
  <c r="B83" i="14"/>
  <c r="E83" i="14"/>
  <c r="F83" i="14"/>
  <c r="G83" i="14"/>
  <c r="H83" i="14"/>
  <c r="I83" i="14"/>
  <c r="J83" i="14"/>
  <c r="K83" i="14"/>
  <c r="L83" i="14"/>
  <c r="M83" i="14"/>
  <c r="N83" i="14"/>
  <c r="O83" i="14"/>
  <c r="P83" i="14"/>
  <c r="S83" i="14"/>
  <c r="T83" i="14"/>
  <c r="B84" i="14"/>
  <c r="E84" i="14"/>
  <c r="F84" i="14"/>
  <c r="G84" i="14"/>
  <c r="H84" i="14"/>
  <c r="I84" i="14"/>
  <c r="J84" i="14"/>
  <c r="K84" i="14"/>
  <c r="L84" i="14"/>
  <c r="M84" i="14"/>
  <c r="N84" i="14"/>
  <c r="O84" i="14"/>
  <c r="P84" i="14"/>
  <c r="S84" i="14"/>
  <c r="T84" i="14"/>
  <c r="B85" i="14"/>
  <c r="E85" i="14"/>
  <c r="F85" i="14"/>
  <c r="G85" i="14"/>
  <c r="H85" i="14"/>
  <c r="I85" i="14"/>
  <c r="J85" i="14"/>
  <c r="K85" i="14"/>
  <c r="L85" i="14"/>
  <c r="M85" i="14"/>
  <c r="N85" i="14"/>
  <c r="O85" i="14"/>
  <c r="P85" i="14"/>
  <c r="S85" i="14"/>
  <c r="T85" i="14"/>
  <c r="B86" i="14"/>
  <c r="E86" i="14"/>
  <c r="F86" i="14"/>
  <c r="G86" i="14"/>
  <c r="H86" i="14"/>
  <c r="I86" i="14"/>
  <c r="J86" i="14"/>
  <c r="K86" i="14"/>
  <c r="L86" i="14"/>
  <c r="M86" i="14"/>
  <c r="N86" i="14"/>
  <c r="O86" i="14"/>
  <c r="P86" i="14"/>
  <c r="S86" i="14"/>
  <c r="T86" i="14"/>
  <c r="B87" i="14"/>
  <c r="E87" i="14"/>
  <c r="F87" i="14"/>
  <c r="G87" i="14"/>
  <c r="H87" i="14"/>
  <c r="I87" i="14"/>
  <c r="J87" i="14"/>
  <c r="K87" i="14"/>
  <c r="L87" i="14"/>
  <c r="M87" i="14"/>
  <c r="N87" i="14"/>
  <c r="O87" i="14"/>
  <c r="P87" i="14"/>
  <c r="S87" i="14"/>
  <c r="T87" i="14"/>
  <c r="B88" i="14"/>
  <c r="E88" i="14"/>
  <c r="F88" i="14"/>
  <c r="G88" i="14"/>
  <c r="H88" i="14"/>
  <c r="I88" i="14"/>
  <c r="J88" i="14"/>
  <c r="K88" i="14"/>
  <c r="L88" i="14"/>
  <c r="M88" i="14"/>
  <c r="N88" i="14"/>
  <c r="O88" i="14"/>
  <c r="P88" i="14"/>
  <c r="S88" i="14"/>
  <c r="T88" i="14"/>
  <c r="B89" i="14"/>
  <c r="E89" i="14"/>
  <c r="F89" i="14"/>
  <c r="G89" i="14"/>
  <c r="H89" i="14"/>
  <c r="I89" i="14"/>
  <c r="J89" i="14"/>
  <c r="K89" i="14"/>
  <c r="L89" i="14"/>
  <c r="M89" i="14"/>
  <c r="N89" i="14"/>
  <c r="O89" i="14"/>
  <c r="P89" i="14"/>
  <c r="S89" i="14"/>
  <c r="T89" i="14"/>
  <c r="B90" i="14"/>
  <c r="E90" i="14"/>
  <c r="F90" i="14"/>
  <c r="G90" i="14"/>
  <c r="H90" i="14"/>
  <c r="I90" i="14"/>
  <c r="J90" i="14"/>
  <c r="K90" i="14"/>
  <c r="L90" i="14"/>
  <c r="M90" i="14"/>
  <c r="N90" i="14"/>
  <c r="O90" i="14"/>
  <c r="P90" i="14"/>
  <c r="S90" i="14"/>
  <c r="T90" i="14"/>
  <c r="B91" i="14"/>
  <c r="E91" i="14"/>
  <c r="F91" i="14"/>
  <c r="G91" i="14"/>
  <c r="H91" i="14"/>
  <c r="I91" i="14"/>
  <c r="J91" i="14"/>
  <c r="K91" i="14"/>
  <c r="L91" i="14"/>
  <c r="M91" i="14"/>
  <c r="N91" i="14"/>
  <c r="O91" i="14"/>
  <c r="P91" i="14"/>
  <c r="S91" i="14"/>
  <c r="T91" i="14"/>
  <c r="B92" i="14"/>
  <c r="E92" i="14"/>
  <c r="F92" i="14"/>
  <c r="G92" i="14"/>
  <c r="H92" i="14"/>
  <c r="I92" i="14"/>
  <c r="J92" i="14"/>
  <c r="K92" i="14"/>
  <c r="L92" i="14"/>
  <c r="M92" i="14"/>
  <c r="N92" i="14"/>
  <c r="O92" i="14"/>
  <c r="P92" i="14"/>
  <c r="S92" i="14"/>
  <c r="T92" i="14"/>
  <c r="B93" i="14"/>
  <c r="E93" i="14"/>
  <c r="F93" i="14"/>
  <c r="G93" i="14"/>
  <c r="H93" i="14"/>
  <c r="I93" i="14"/>
  <c r="J93" i="14"/>
  <c r="K93" i="14"/>
  <c r="L93" i="14"/>
  <c r="M93" i="14"/>
  <c r="N93" i="14"/>
  <c r="O93" i="14"/>
  <c r="P93" i="14"/>
  <c r="S93" i="14"/>
  <c r="T93" i="14"/>
  <c r="B94" i="14"/>
  <c r="E94" i="14"/>
  <c r="F94" i="14"/>
  <c r="G94" i="14"/>
  <c r="H94" i="14"/>
  <c r="I94" i="14"/>
  <c r="J94" i="14"/>
  <c r="K94" i="14"/>
  <c r="L94" i="14"/>
  <c r="M94" i="14"/>
  <c r="N94" i="14"/>
  <c r="O94" i="14"/>
  <c r="P94" i="14"/>
  <c r="S94" i="14"/>
  <c r="T94" i="14"/>
  <c r="B95" i="14"/>
  <c r="E95" i="14"/>
  <c r="F95" i="14"/>
  <c r="G95" i="14"/>
  <c r="H95" i="14"/>
  <c r="I95" i="14"/>
  <c r="J95" i="14"/>
  <c r="K95" i="14"/>
  <c r="L95" i="14"/>
  <c r="M95" i="14"/>
  <c r="N95" i="14"/>
  <c r="O95" i="14"/>
  <c r="P95" i="14"/>
  <c r="S95" i="14"/>
  <c r="T95" i="14"/>
  <c r="B96" i="14"/>
  <c r="E96" i="14"/>
  <c r="F96" i="14"/>
  <c r="G96" i="14"/>
  <c r="H96" i="14"/>
  <c r="I96" i="14"/>
  <c r="J96" i="14"/>
  <c r="K96" i="14"/>
  <c r="L96" i="14"/>
  <c r="M96" i="14"/>
  <c r="N96" i="14"/>
  <c r="O96" i="14"/>
  <c r="P96" i="14"/>
  <c r="S96" i="14"/>
  <c r="T96" i="14"/>
  <c r="B97" i="14"/>
  <c r="E97" i="14"/>
  <c r="F97" i="14"/>
  <c r="G97" i="14"/>
  <c r="H97" i="14"/>
  <c r="I97" i="14"/>
  <c r="J97" i="14"/>
  <c r="K97" i="14"/>
  <c r="L97" i="14"/>
  <c r="M97" i="14"/>
  <c r="N97" i="14"/>
  <c r="O97" i="14"/>
  <c r="P97" i="14"/>
  <c r="S97" i="14"/>
  <c r="T97" i="14"/>
  <c r="B98" i="14"/>
  <c r="E98" i="14"/>
  <c r="F98" i="14"/>
  <c r="G98" i="14"/>
  <c r="H98" i="14"/>
  <c r="I98" i="14"/>
  <c r="J98" i="14"/>
  <c r="K98" i="14"/>
  <c r="L98" i="14"/>
  <c r="M98" i="14"/>
  <c r="N98" i="14"/>
  <c r="O98" i="14"/>
  <c r="P98" i="14"/>
  <c r="S98" i="14"/>
  <c r="T98" i="14"/>
  <c r="B99" i="14"/>
  <c r="E99" i="14"/>
  <c r="F99" i="14"/>
  <c r="G99" i="14"/>
  <c r="H99" i="14"/>
  <c r="I99" i="14"/>
  <c r="J99" i="14"/>
  <c r="K99" i="14"/>
  <c r="L99" i="14"/>
  <c r="M99" i="14"/>
  <c r="N99" i="14"/>
  <c r="O99" i="14"/>
  <c r="P99" i="14"/>
  <c r="S99" i="14"/>
  <c r="T99" i="14"/>
  <c r="B100" i="14"/>
  <c r="E100" i="14"/>
  <c r="F100" i="14"/>
  <c r="G100" i="14"/>
  <c r="H100" i="14"/>
  <c r="I100" i="14"/>
  <c r="J100" i="14"/>
  <c r="K100" i="14"/>
  <c r="L100" i="14"/>
  <c r="M100" i="14"/>
  <c r="N100" i="14"/>
  <c r="O100" i="14"/>
  <c r="P100" i="14"/>
  <c r="S100" i="14"/>
  <c r="T100" i="14"/>
  <c r="B101" i="14"/>
  <c r="E101" i="14"/>
  <c r="F101" i="14"/>
  <c r="G101" i="14"/>
  <c r="H101" i="14"/>
  <c r="I101" i="14"/>
  <c r="J101" i="14"/>
  <c r="K101" i="14"/>
  <c r="L101" i="14"/>
  <c r="M101" i="14"/>
  <c r="N101" i="14"/>
  <c r="O101" i="14"/>
  <c r="P101" i="14"/>
  <c r="S101" i="14"/>
  <c r="T101" i="14"/>
  <c r="B102" i="14"/>
  <c r="E102" i="14"/>
  <c r="F102" i="14"/>
  <c r="G102" i="14"/>
  <c r="H102" i="14"/>
  <c r="I102" i="14"/>
  <c r="J102" i="14"/>
  <c r="K102" i="14"/>
  <c r="L102" i="14"/>
  <c r="M102" i="14"/>
  <c r="N102" i="14"/>
  <c r="O102" i="14"/>
  <c r="P102" i="14"/>
  <c r="S102" i="14"/>
  <c r="T102" i="14"/>
  <c r="B103" i="14"/>
  <c r="E103" i="14"/>
  <c r="F103" i="14"/>
  <c r="G103" i="14"/>
  <c r="H103" i="14"/>
  <c r="I103" i="14"/>
  <c r="J103" i="14"/>
  <c r="K103" i="14"/>
  <c r="L103" i="14"/>
  <c r="M103" i="14"/>
  <c r="N103" i="14"/>
  <c r="O103" i="14"/>
  <c r="P103" i="14"/>
  <c r="S103" i="14"/>
  <c r="T103" i="14"/>
  <c r="B104" i="14"/>
  <c r="E104" i="14"/>
  <c r="F104" i="14"/>
  <c r="G104" i="14"/>
  <c r="H104" i="14"/>
  <c r="I104" i="14"/>
  <c r="J104" i="14"/>
  <c r="K104" i="14"/>
  <c r="L104" i="14"/>
  <c r="M104" i="14"/>
  <c r="N104" i="14"/>
  <c r="O104" i="14"/>
  <c r="P104" i="14"/>
  <c r="S104" i="14"/>
  <c r="T104" i="14"/>
  <c r="B105" i="14"/>
  <c r="E105" i="14"/>
  <c r="F105" i="14"/>
  <c r="G105" i="14"/>
  <c r="H105" i="14"/>
  <c r="I105" i="14"/>
  <c r="J105" i="14"/>
  <c r="K105" i="14"/>
  <c r="L105" i="14"/>
  <c r="M105" i="14"/>
  <c r="N105" i="14"/>
  <c r="O105" i="14"/>
  <c r="P105" i="14"/>
  <c r="S105" i="14"/>
  <c r="T105" i="14"/>
  <c r="B106" i="14"/>
  <c r="E106" i="14"/>
  <c r="F106" i="14"/>
  <c r="G106" i="14"/>
  <c r="H106" i="14"/>
  <c r="I106" i="14"/>
  <c r="J106" i="14"/>
  <c r="K106" i="14"/>
  <c r="L106" i="14"/>
  <c r="M106" i="14"/>
  <c r="N106" i="14"/>
  <c r="O106" i="14"/>
  <c r="P106" i="14"/>
  <c r="S106" i="14"/>
  <c r="T106" i="14"/>
  <c r="B107" i="14"/>
  <c r="E107" i="14"/>
  <c r="F107" i="14"/>
  <c r="G107" i="14"/>
  <c r="H107" i="14"/>
  <c r="I107" i="14"/>
  <c r="J107" i="14"/>
  <c r="K107" i="14"/>
  <c r="L107" i="14"/>
  <c r="M107" i="14"/>
  <c r="N107" i="14"/>
  <c r="O107" i="14"/>
  <c r="P107" i="14"/>
  <c r="S107" i="14"/>
  <c r="T107" i="14"/>
  <c r="B108" i="14"/>
  <c r="E108" i="14"/>
  <c r="F108" i="14"/>
  <c r="G108" i="14"/>
  <c r="H108" i="14"/>
  <c r="I108" i="14"/>
  <c r="J108" i="14"/>
  <c r="K108" i="14"/>
  <c r="L108" i="14"/>
  <c r="M108" i="14"/>
  <c r="N108" i="14"/>
  <c r="O108" i="14"/>
  <c r="P108" i="14"/>
  <c r="S108" i="14"/>
  <c r="T108" i="14"/>
  <c r="B109" i="14"/>
  <c r="E109" i="14"/>
  <c r="F109" i="14"/>
  <c r="G109" i="14"/>
  <c r="H109" i="14"/>
  <c r="I109" i="14"/>
  <c r="J109" i="14"/>
  <c r="K109" i="14"/>
  <c r="L109" i="14"/>
  <c r="M109" i="14"/>
  <c r="N109" i="14"/>
  <c r="O109" i="14"/>
  <c r="P109" i="14"/>
  <c r="S109" i="14"/>
  <c r="T109" i="14"/>
  <c r="B110" i="14"/>
  <c r="E110" i="14"/>
  <c r="F110" i="14"/>
  <c r="G110" i="14"/>
  <c r="H110" i="14"/>
  <c r="I110" i="14"/>
  <c r="J110" i="14"/>
  <c r="K110" i="14"/>
  <c r="L110" i="14"/>
  <c r="M110" i="14"/>
  <c r="N110" i="14"/>
  <c r="O110" i="14"/>
  <c r="P110" i="14"/>
  <c r="S110" i="14"/>
  <c r="T110" i="14"/>
  <c r="B111" i="14"/>
  <c r="E111" i="14"/>
  <c r="F111" i="14"/>
  <c r="G111" i="14"/>
  <c r="H111" i="14"/>
  <c r="I111" i="14"/>
  <c r="J111" i="14"/>
  <c r="K111" i="14"/>
  <c r="L111" i="14"/>
  <c r="M111" i="14"/>
  <c r="N111" i="14"/>
  <c r="O111" i="14"/>
  <c r="P111" i="14"/>
  <c r="S111" i="14"/>
  <c r="T111" i="14"/>
  <c r="B112" i="14"/>
  <c r="E112" i="14"/>
  <c r="F112" i="14"/>
  <c r="G112" i="14"/>
  <c r="H112" i="14"/>
  <c r="I112" i="14"/>
  <c r="J112" i="14"/>
  <c r="K112" i="14"/>
  <c r="L112" i="14"/>
  <c r="M112" i="14"/>
  <c r="N112" i="14"/>
  <c r="O112" i="14"/>
  <c r="P112" i="14"/>
  <c r="S112" i="14"/>
  <c r="T112" i="14"/>
  <c r="B113" i="14"/>
  <c r="E113" i="14"/>
  <c r="F113" i="14"/>
  <c r="G113" i="14"/>
  <c r="H113" i="14"/>
  <c r="I113" i="14"/>
  <c r="J113" i="14"/>
  <c r="K113" i="14"/>
  <c r="L113" i="14"/>
  <c r="M113" i="14"/>
  <c r="N113" i="14"/>
  <c r="O113" i="14"/>
  <c r="P113" i="14"/>
  <c r="S113" i="14"/>
  <c r="T113" i="14"/>
  <c r="B114" i="14"/>
  <c r="E114" i="14"/>
  <c r="F114" i="14"/>
  <c r="G114" i="14"/>
  <c r="H114" i="14"/>
  <c r="I114" i="14"/>
  <c r="J114" i="14"/>
  <c r="K114" i="14"/>
  <c r="L114" i="14"/>
  <c r="M114" i="14"/>
  <c r="N114" i="14"/>
  <c r="O114" i="14"/>
  <c r="P114" i="14"/>
  <c r="S114" i="14"/>
  <c r="T114" i="14"/>
  <c r="B115" i="14"/>
  <c r="E115" i="14"/>
  <c r="F115" i="14"/>
  <c r="G115" i="14"/>
  <c r="H115" i="14"/>
  <c r="I115" i="14"/>
  <c r="J115" i="14"/>
  <c r="K115" i="14"/>
  <c r="L115" i="14"/>
  <c r="M115" i="14"/>
  <c r="N115" i="14"/>
  <c r="O115" i="14"/>
  <c r="P115" i="14"/>
  <c r="S115" i="14"/>
  <c r="T115" i="14"/>
  <c r="B116" i="14"/>
  <c r="E116" i="14"/>
  <c r="F116" i="14"/>
  <c r="G116" i="14"/>
  <c r="H116" i="14"/>
  <c r="I116" i="14"/>
  <c r="J116" i="14"/>
  <c r="K116" i="14"/>
  <c r="L116" i="14"/>
  <c r="M116" i="14"/>
  <c r="N116" i="14"/>
  <c r="O116" i="14"/>
  <c r="P116" i="14"/>
  <c r="S116" i="14"/>
  <c r="T116" i="14"/>
  <c r="B117" i="14"/>
  <c r="E117" i="14"/>
  <c r="F117" i="14"/>
  <c r="G117" i="14"/>
  <c r="H117" i="14"/>
  <c r="I117" i="14"/>
  <c r="J117" i="14"/>
  <c r="K117" i="14"/>
  <c r="L117" i="14"/>
  <c r="M117" i="14"/>
  <c r="N117" i="14"/>
  <c r="O117" i="14"/>
  <c r="P117" i="14"/>
  <c r="S117" i="14"/>
  <c r="T117" i="14"/>
  <c r="B118" i="14"/>
  <c r="E118" i="14"/>
  <c r="F118" i="14"/>
  <c r="G118" i="14"/>
  <c r="H118" i="14"/>
  <c r="I118" i="14"/>
  <c r="J118" i="14"/>
  <c r="K118" i="14"/>
  <c r="L118" i="14"/>
  <c r="M118" i="14"/>
  <c r="N118" i="14"/>
  <c r="O118" i="14"/>
  <c r="P118" i="14"/>
  <c r="S118" i="14"/>
  <c r="T118" i="14"/>
  <c r="B119" i="14"/>
  <c r="E119" i="14"/>
  <c r="F119" i="14"/>
  <c r="G119" i="14"/>
  <c r="H119" i="14"/>
  <c r="I119" i="14"/>
  <c r="J119" i="14"/>
  <c r="K119" i="14"/>
  <c r="L119" i="14"/>
  <c r="M119" i="14"/>
  <c r="N119" i="14"/>
  <c r="O119" i="14"/>
  <c r="P119" i="14"/>
  <c r="S119" i="14"/>
  <c r="T119" i="14"/>
  <c r="B120" i="14"/>
  <c r="E120" i="14"/>
  <c r="F120" i="14"/>
  <c r="G120" i="14"/>
  <c r="H120" i="14"/>
  <c r="I120" i="14"/>
  <c r="J120" i="14"/>
  <c r="K120" i="14"/>
  <c r="L120" i="14"/>
  <c r="M120" i="14"/>
  <c r="N120" i="14"/>
  <c r="O120" i="14"/>
  <c r="P120" i="14"/>
  <c r="S120" i="14"/>
  <c r="T120" i="14"/>
  <c r="B121" i="14"/>
  <c r="E121" i="14"/>
  <c r="F121" i="14"/>
  <c r="G121" i="14"/>
  <c r="H121" i="14"/>
  <c r="I121" i="14"/>
  <c r="J121" i="14"/>
  <c r="K121" i="14"/>
  <c r="L121" i="14"/>
  <c r="M121" i="14"/>
  <c r="N121" i="14"/>
  <c r="O121" i="14"/>
  <c r="P121" i="14"/>
  <c r="S121" i="14"/>
  <c r="T121" i="14"/>
  <c r="B122" i="14"/>
  <c r="E122" i="14"/>
  <c r="F122" i="14"/>
  <c r="G122" i="14"/>
  <c r="H122" i="14"/>
  <c r="I122" i="14"/>
  <c r="J122" i="14"/>
  <c r="K122" i="14"/>
  <c r="L122" i="14"/>
  <c r="M122" i="14"/>
  <c r="N122" i="14"/>
  <c r="O122" i="14"/>
  <c r="P122" i="14"/>
  <c r="S122" i="14"/>
  <c r="T122" i="14"/>
  <c r="B123" i="14"/>
  <c r="E123" i="14"/>
  <c r="F123" i="14"/>
  <c r="G123" i="14"/>
  <c r="H123" i="14"/>
  <c r="I123" i="14"/>
  <c r="J123" i="14"/>
  <c r="K123" i="14"/>
  <c r="L123" i="14"/>
  <c r="M123" i="14"/>
  <c r="N123" i="14"/>
  <c r="O123" i="14"/>
  <c r="P123" i="14"/>
  <c r="S123" i="14"/>
  <c r="T123" i="14"/>
  <c r="B124" i="14"/>
  <c r="E124" i="14"/>
  <c r="F124" i="14"/>
  <c r="G124" i="14"/>
  <c r="H124" i="14"/>
  <c r="I124" i="14"/>
  <c r="J124" i="14"/>
  <c r="K124" i="14"/>
  <c r="L124" i="14"/>
  <c r="M124" i="14"/>
  <c r="N124" i="14"/>
  <c r="O124" i="14"/>
  <c r="P124" i="14"/>
  <c r="S124" i="14"/>
  <c r="T124" i="14"/>
  <c r="B125" i="14"/>
  <c r="E125" i="14"/>
  <c r="F125" i="14"/>
  <c r="G125" i="14"/>
  <c r="H125" i="14"/>
  <c r="I125" i="14"/>
  <c r="J125" i="14"/>
  <c r="K125" i="14"/>
  <c r="L125" i="14"/>
  <c r="M125" i="14"/>
  <c r="N125" i="14"/>
  <c r="O125" i="14"/>
  <c r="P125" i="14"/>
  <c r="S125" i="14"/>
  <c r="T125" i="14"/>
  <c r="B126" i="14"/>
  <c r="E126" i="14"/>
  <c r="F126" i="14"/>
  <c r="G126" i="14"/>
  <c r="H126" i="14"/>
  <c r="I126" i="14"/>
  <c r="J126" i="14"/>
  <c r="K126" i="14"/>
  <c r="L126" i="14"/>
  <c r="M126" i="14"/>
  <c r="N126" i="14"/>
  <c r="O126" i="14"/>
  <c r="P126" i="14"/>
  <c r="S126" i="14"/>
  <c r="T126" i="14"/>
  <c r="B127" i="14"/>
  <c r="E127" i="14"/>
  <c r="F127" i="14"/>
  <c r="G127" i="14"/>
  <c r="H127" i="14"/>
  <c r="I127" i="14"/>
  <c r="J127" i="14"/>
  <c r="K127" i="14"/>
  <c r="L127" i="14"/>
  <c r="M127" i="14"/>
  <c r="N127" i="14"/>
  <c r="O127" i="14"/>
  <c r="P127" i="14"/>
  <c r="S127" i="14"/>
  <c r="T127" i="14"/>
  <c r="B128" i="14"/>
  <c r="E128" i="14"/>
  <c r="F128" i="14"/>
  <c r="G128" i="14"/>
  <c r="H128" i="14"/>
  <c r="I128" i="14"/>
  <c r="J128" i="14"/>
  <c r="K128" i="14"/>
  <c r="L128" i="14"/>
  <c r="M128" i="14"/>
  <c r="N128" i="14"/>
  <c r="O128" i="14"/>
  <c r="P128" i="14"/>
  <c r="S128" i="14"/>
  <c r="T128" i="14"/>
  <c r="B129" i="14"/>
  <c r="E129" i="14"/>
  <c r="F129" i="14"/>
  <c r="G129" i="14"/>
  <c r="H129" i="14"/>
  <c r="I129" i="14"/>
  <c r="J129" i="14"/>
  <c r="K129" i="14"/>
  <c r="L129" i="14"/>
  <c r="M129" i="14"/>
  <c r="N129" i="14"/>
  <c r="O129" i="14"/>
  <c r="P129" i="14"/>
  <c r="S129" i="14"/>
  <c r="T129" i="14"/>
  <c r="B130" i="14"/>
  <c r="E130" i="14"/>
  <c r="F130" i="14"/>
  <c r="G130" i="14"/>
  <c r="H130" i="14"/>
  <c r="I130" i="14"/>
  <c r="J130" i="14"/>
  <c r="K130" i="14"/>
  <c r="L130" i="14"/>
  <c r="M130" i="14"/>
  <c r="N130" i="14"/>
  <c r="O130" i="14"/>
  <c r="P130" i="14"/>
  <c r="S130" i="14"/>
  <c r="T130" i="14"/>
  <c r="B131" i="14"/>
  <c r="E131" i="14"/>
  <c r="F131" i="14"/>
  <c r="G131" i="14"/>
  <c r="H131" i="14"/>
  <c r="I131" i="14"/>
  <c r="J131" i="14"/>
  <c r="K131" i="14"/>
  <c r="L131" i="14"/>
  <c r="M131" i="14"/>
  <c r="N131" i="14"/>
  <c r="O131" i="14"/>
  <c r="P131" i="14"/>
  <c r="S131" i="14"/>
  <c r="T131" i="14"/>
  <c r="B132" i="14"/>
  <c r="E132" i="14"/>
  <c r="F132" i="14"/>
  <c r="G132" i="14"/>
  <c r="H132" i="14"/>
  <c r="I132" i="14"/>
  <c r="J132" i="14"/>
  <c r="K132" i="14"/>
  <c r="L132" i="14"/>
  <c r="M132" i="14"/>
  <c r="N132" i="14"/>
  <c r="O132" i="14"/>
  <c r="P132" i="14"/>
  <c r="S132" i="14"/>
  <c r="T132" i="14"/>
  <c r="B133" i="14"/>
  <c r="E133" i="14"/>
  <c r="F133" i="14"/>
  <c r="G133" i="14"/>
  <c r="H133" i="14"/>
  <c r="I133" i="14"/>
  <c r="J133" i="14"/>
  <c r="K133" i="14"/>
  <c r="L133" i="14"/>
  <c r="M133" i="14"/>
  <c r="N133" i="14"/>
  <c r="O133" i="14"/>
  <c r="P133" i="14"/>
  <c r="S133" i="14"/>
  <c r="T133" i="14"/>
  <c r="B134" i="14"/>
  <c r="E134" i="14"/>
  <c r="F134" i="14"/>
  <c r="G134" i="14"/>
  <c r="H134" i="14"/>
  <c r="I134" i="14"/>
  <c r="J134" i="14"/>
  <c r="K134" i="14"/>
  <c r="L134" i="14"/>
  <c r="M134" i="14"/>
  <c r="N134" i="14"/>
  <c r="O134" i="14"/>
  <c r="P134" i="14"/>
  <c r="S134" i="14"/>
  <c r="T134" i="14"/>
  <c r="B135" i="14"/>
  <c r="E135" i="14"/>
  <c r="F135" i="14"/>
  <c r="G135" i="14"/>
  <c r="H135" i="14"/>
  <c r="I135" i="14"/>
  <c r="J135" i="14"/>
  <c r="K135" i="14"/>
  <c r="L135" i="14"/>
  <c r="M135" i="14"/>
  <c r="N135" i="14"/>
  <c r="O135" i="14"/>
  <c r="P135" i="14"/>
  <c r="S135" i="14"/>
  <c r="T135" i="14"/>
  <c r="B136" i="14"/>
  <c r="E136" i="14"/>
  <c r="F136" i="14"/>
  <c r="G136" i="14"/>
  <c r="H136" i="14"/>
  <c r="I136" i="14"/>
  <c r="J136" i="14"/>
  <c r="K136" i="14"/>
  <c r="L136" i="14"/>
  <c r="M136" i="14"/>
  <c r="N136" i="14"/>
  <c r="O136" i="14"/>
  <c r="P136" i="14"/>
  <c r="S136" i="14"/>
  <c r="T136" i="14"/>
  <c r="B137" i="14"/>
  <c r="E137" i="14"/>
  <c r="F137" i="14"/>
  <c r="G137" i="14"/>
  <c r="H137" i="14"/>
  <c r="I137" i="14"/>
  <c r="J137" i="14"/>
  <c r="K137" i="14"/>
  <c r="L137" i="14"/>
  <c r="M137" i="14"/>
  <c r="N137" i="14"/>
  <c r="O137" i="14"/>
  <c r="P137" i="14"/>
  <c r="S137" i="14"/>
  <c r="T137" i="14"/>
  <c r="B138" i="14"/>
  <c r="E138" i="14"/>
  <c r="F138" i="14"/>
  <c r="G138" i="14"/>
  <c r="H138" i="14"/>
  <c r="I138" i="14"/>
  <c r="J138" i="14"/>
  <c r="K138" i="14"/>
  <c r="L138" i="14"/>
  <c r="M138" i="14"/>
  <c r="N138" i="14"/>
  <c r="O138" i="14"/>
  <c r="P138" i="14"/>
  <c r="S138" i="14"/>
  <c r="T138" i="14"/>
  <c r="B139" i="14"/>
  <c r="E139" i="14"/>
  <c r="F139" i="14"/>
  <c r="G139" i="14"/>
  <c r="H139" i="14"/>
  <c r="I139" i="14"/>
  <c r="J139" i="14"/>
  <c r="K139" i="14"/>
  <c r="L139" i="14"/>
  <c r="M139" i="14"/>
  <c r="N139" i="14"/>
  <c r="O139" i="14"/>
  <c r="P139" i="14"/>
  <c r="S139" i="14"/>
  <c r="T139" i="14"/>
  <c r="B140" i="14"/>
  <c r="E140" i="14"/>
  <c r="F140" i="14"/>
  <c r="G140" i="14"/>
  <c r="H140" i="14"/>
  <c r="I140" i="14"/>
  <c r="J140" i="14"/>
  <c r="K140" i="14"/>
  <c r="L140" i="14"/>
  <c r="M140" i="14"/>
  <c r="N140" i="14"/>
  <c r="O140" i="14"/>
  <c r="P140" i="14"/>
  <c r="S140" i="14"/>
  <c r="T140" i="14"/>
  <c r="B141" i="14"/>
  <c r="E141" i="14"/>
  <c r="F141" i="14"/>
  <c r="G141" i="14"/>
  <c r="H141" i="14"/>
  <c r="I141" i="14"/>
  <c r="J141" i="14"/>
  <c r="K141" i="14"/>
  <c r="L141" i="14"/>
  <c r="M141" i="14"/>
  <c r="N141" i="14"/>
  <c r="O141" i="14"/>
  <c r="P141" i="14"/>
  <c r="S141" i="14"/>
  <c r="T141" i="14"/>
  <c r="B142" i="14"/>
  <c r="E142" i="14"/>
  <c r="F142" i="14"/>
  <c r="G142" i="14"/>
  <c r="H142" i="14"/>
  <c r="I142" i="14"/>
  <c r="J142" i="14"/>
  <c r="K142" i="14"/>
  <c r="L142" i="14"/>
  <c r="M142" i="14"/>
  <c r="N142" i="14"/>
  <c r="O142" i="14"/>
  <c r="P142" i="14"/>
  <c r="S142" i="14"/>
  <c r="T142" i="14"/>
  <c r="B143" i="14"/>
  <c r="E143" i="14"/>
  <c r="F143" i="14"/>
  <c r="G143" i="14"/>
  <c r="H143" i="14"/>
  <c r="I143" i="14"/>
  <c r="J143" i="14"/>
  <c r="K143" i="14"/>
  <c r="L143" i="14"/>
  <c r="M143" i="14"/>
  <c r="N143" i="14"/>
  <c r="O143" i="14"/>
  <c r="P143" i="14"/>
  <c r="S143" i="14"/>
  <c r="T143" i="14"/>
  <c r="B144" i="14"/>
  <c r="E144" i="14"/>
  <c r="F144" i="14"/>
  <c r="G144" i="14"/>
  <c r="H144" i="14"/>
  <c r="I144" i="14"/>
  <c r="J144" i="14"/>
  <c r="K144" i="14"/>
  <c r="L144" i="14"/>
  <c r="M144" i="14"/>
  <c r="N144" i="14"/>
  <c r="O144" i="14"/>
  <c r="P144" i="14"/>
  <c r="S144" i="14"/>
  <c r="T144" i="14"/>
  <c r="B145" i="14"/>
  <c r="E145" i="14"/>
  <c r="F145" i="14"/>
  <c r="G145" i="14"/>
  <c r="H145" i="14"/>
  <c r="I145" i="14"/>
  <c r="J145" i="14"/>
  <c r="K145" i="14"/>
  <c r="L145" i="14"/>
  <c r="M145" i="14"/>
  <c r="N145" i="14"/>
  <c r="O145" i="14"/>
  <c r="P145" i="14"/>
  <c r="S145" i="14"/>
  <c r="T145" i="14"/>
  <c r="B146" i="14"/>
  <c r="E146" i="14"/>
  <c r="F146" i="14"/>
  <c r="G146" i="14"/>
  <c r="H146" i="14"/>
  <c r="I146" i="14"/>
  <c r="J146" i="14"/>
  <c r="K146" i="14"/>
  <c r="L146" i="14"/>
  <c r="M146" i="14"/>
  <c r="N146" i="14"/>
  <c r="O146" i="14"/>
  <c r="P146" i="14"/>
  <c r="S146" i="14"/>
  <c r="T146" i="14"/>
  <c r="B147" i="14"/>
  <c r="E147" i="14"/>
  <c r="F147" i="14"/>
  <c r="G147" i="14"/>
  <c r="H147" i="14"/>
  <c r="I147" i="14"/>
  <c r="J147" i="14"/>
  <c r="K147" i="14"/>
  <c r="L147" i="14"/>
  <c r="M147" i="14"/>
  <c r="N147" i="14"/>
  <c r="O147" i="14"/>
  <c r="P147" i="14"/>
  <c r="S147" i="14"/>
  <c r="T147" i="14"/>
  <c r="B148" i="14"/>
  <c r="E148" i="14"/>
  <c r="F148" i="14"/>
  <c r="G148" i="14"/>
  <c r="H148" i="14"/>
  <c r="I148" i="14"/>
  <c r="J148" i="14"/>
  <c r="K148" i="14"/>
  <c r="L148" i="14"/>
  <c r="M148" i="14"/>
  <c r="N148" i="14"/>
  <c r="O148" i="14"/>
  <c r="P148" i="14"/>
  <c r="S148" i="14"/>
  <c r="T148" i="14"/>
  <c r="B149" i="14"/>
  <c r="E149" i="14"/>
  <c r="F149" i="14"/>
  <c r="G149" i="14"/>
  <c r="H149" i="14"/>
  <c r="I149" i="14"/>
  <c r="J149" i="14"/>
  <c r="K149" i="14"/>
  <c r="L149" i="14"/>
  <c r="M149" i="14"/>
  <c r="N149" i="14"/>
  <c r="O149" i="14"/>
  <c r="P149" i="14"/>
  <c r="S149" i="14"/>
  <c r="T149" i="14"/>
  <c r="B150" i="14"/>
  <c r="E150" i="14"/>
  <c r="F150" i="14"/>
  <c r="G150" i="14"/>
  <c r="H150" i="14"/>
  <c r="I150" i="14"/>
  <c r="J150" i="14"/>
  <c r="K150" i="14"/>
  <c r="L150" i="14"/>
  <c r="M150" i="14"/>
  <c r="N150" i="14"/>
  <c r="O150" i="14"/>
  <c r="P150" i="14"/>
  <c r="S150" i="14"/>
  <c r="T150" i="14"/>
  <c r="B151" i="14"/>
  <c r="E151" i="14"/>
  <c r="F151" i="14"/>
  <c r="G151" i="14"/>
  <c r="H151" i="14"/>
  <c r="I151" i="14"/>
  <c r="J151" i="14"/>
  <c r="K151" i="14"/>
  <c r="L151" i="14"/>
  <c r="M151" i="14"/>
  <c r="N151" i="14"/>
  <c r="O151" i="14"/>
  <c r="P151" i="14"/>
  <c r="S151" i="14"/>
  <c r="T151" i="14"/>
  <c r="B152" i="14"/>
  <c r="E152" i="14"/>
  <c r="F152" i="14"/>
  <c r="G152" i="14"/>
  <c r="H152" i="14"/>
  <c r="I152" i="14"/>
  <c r="J152" i="14"/>
  <c r="K152" i="14"/>
  <c r="L152" i="14"/>
  <c r="M152" i="14"/>
  <c r="N152" i="14"/>
  <c r="O152" i="14"/>
  <c r="P152" i="14"/>
  <c r="S152" i="14"/>
  <c r="T152" i="14"/>
  <c r="B153" i="14"/>
  <c r="E153" i="14"/>
  <c r="F153" i="14"/>
  <c r="G153" i="14"/>
  <c r="H153" i="14"/>
  <c r="I153" i="14"/>
  <c r="J153" i="14"/>
  <c r="K153" i="14"/>
  <c r="L153" i="14"/>
  <c r="M153" i="14"/>
  <c r="N153" i="14"/>
  <c r="O153" i="14"/>
  <c r="P153" i="14"/>
  <c r="S153" i="14"/>
  <c r="T153" i="14"/>
  <c r="B154" i="14"/>
  <c r="E154" i="14"/>
  <c r="F154" i="14"/>
  <c r="G154" i="14"/>
  <c r="H154" i="14"/>
  <c r="I154" i="14"/>
  <c r="J154" i="14"/>
  <c r="K154" i="14"/>
  <c r="L154" i="14"/>
  <c r="M154" i="14"/>
  <c r="N154" i="14"/>
  <c r="O154" i="14"/>
  <c r="P154" i="14"/>
  <c r="S154" i="14"/>
  <c r="T154" i="14"/>
  <c r="B155" i="14"/>
  <c r="E155" i="14"/>
  <c r="F155" i="14"/>
  <c r="G155" i="14"/>
  <c r="H155" i="14"/>
  <c r="I155" i="14"/>
  <c r="J155" i="14"/>
  <c r="K155" i="14"/>
  <c r="L155" i="14"/>
  <c r="M155" i="14"/>
  <c r="N155" i="14"/>
  <c r="O155" i="14"/>
  <c r="P155" i="14"/>
  <c r="S155" i="14"/>
  <c r="T155" i="14"/>
  <c r="B156" i="14"/>
  <c r="E156" i="14"/>
  <c r="F156" i="14"/>
  <c r="G156" i="14"/>
  <c r="H156" i="14"/>
  <c r="I156" i="14"/>
  <c r="J156" i="14"/>
  <c r="K156" i="14"/>
  <c r="L156" i="14"/>
  <c r="M156" i="14"/>
  <c r="N156" i="14"/>
  <c r="O156" i="14"/>
  <c r="P156" i="14"/>
  <c r="S156" i="14"/>
  <c r="T156" i="14"/>
  <c r="B157" i="14"/>
  <c r="E157" i="14"/>
  <c r="F157" i="14"/>
  <c r="G157" i="14"/>
  <c r="H157" i="14"/>
  <c r="I157" i="14"/>
  <c r="J157" i="14"/>
  <c r="K157" i="14"/>
  <c r="L157" i="14"/>
  <c r="M157" i="14"/>
  <c r="N157" i="14"/>
  <c r="O157" i="14"/>
  <c r="P157" i="14"/>
  <c r="S157" i="14"/>
  <c r="T157" i="14"/>
  <c r="B158" i="14"/>
  <c r="E158" i="14"/>
  <c r="F158" i="14"/>
  <c r="G158" i="14"/>
  <c r="H158" i="14"/>
  <c r="I158" i="14"/>
  <c r="J158" i="14"/>
  <c r="K158" i="14"/>
  <c r="L158" i="14"/>
  <c r="M158" i="14"/>
  <c r="N158" i="14"/>
  <c r="O158" i="14"/>
  <c r="P158" i="14"/>
  <c r="S158" i="14"/>
  <c r="T158" i="14"/>
  <c r="B159" i="14"/>
  <c r="E159" i="14"/>
  <c r="F159" i="14"/>
  <c r="G159" i="14"/>
  <c r="H159" i="14"/>
  <c r="I159" i="14"/>
  <c r="J159" i="14"/>
  <c r="K159" i="14"/>
  <c r="L159" i="14"/>
  <c r="M159" i="14"/>
  <c r="N159" i="14"/>
  <c r="O159" i="14"/>
  <c r="P159" i="14"/>
  <c r="S159" i="14"/>
  <c r="T159" i="14"/>
  <c r="B160" i="14"/>
  <c r="E160" i="14"/>
  <c r="F160" i="14"/>
  <c r="G160" i="14"/>
  <c r="H160" i="14"/>
  <c r="I160" i="14"/>
  <c r="J160" i="14"/>
  <c r="K160" i="14"/>
  <c r="L160" i="14"/>
  <c r="M160" i="14"/>
  <c r="N160" i="14"/>
  <c r="O160" i="14"/>
  <c r="P160" i="14"/>
  <c r="S160" i="14"/>
  <c r="T160" i="14"/>
  <c r="B161" i="14"/>
  <c r="E161" i="14"/>
  <c r="F161" i="14"/>
  <c r="G161" i="14"/>
  <c r="H161" i="14"/>
  <c r="I161" i="14"/>
  <c r="J161" i="14"/>
  <c r="K161" i="14"/>
  <c r="L161" i="14"/>
  <c r="M161" i="14"/>
  <c r="N161" i="14"/>
  <c r="O161" i="14"/>
  <c r="P161" i="14"/>
  <c r="S161" i="14"/>
  <c r="T161" i="14"/>
  <c r="B162" i="14"/>
  <c r="E162" i="14"/>
  <c r="F162" i="14"/>
  <c r="G162" i="14"/>
  <c r="H162" i="14"/>
  <c r="I162" i="14"/>
  <c r="J162" i="14"/>
  <c r="K162" i="14"/>
  <c r="L162" i="14"/>
  <c r="M162" i="14"/>
  <c r="N162" i="14"/>
  <c r="O162" i="14"/>
  <c r="P162" i="14"/>
  <c r="S162" i="14"/>
  <c r="T162" i="14"/>
  <c r="B163" i="14"/>
  <c r="E163" i="14"/>
  <c r="F163" i="14"/>
  <c r="G163" i="14"/>
  <c r="H163" i="14"/>
  <c r="I163" i="14"/>
  <c r="J163" i="14"/>
  <c r="K163" i="14"/>
  <c r="L163" i="14"/>
  <c r="M163" i="14"/>
  <c r="N163" i="14"/>
  <c r="O163" i="14"/>
  <c r="P163" i="14"/>
  <c r="S163" i="14"/>
  <c r="T163" i="14"/>
  <c r="B164" i="14"/>
  <c r="E164" i="14"/>
  <c r="F164" i="14"/>
  <c r="G164" i="14"/>
  <c r="H164" i="14"/>
  <c r="I164" i="14"/>
  <c r="J164" i="14"/>
  <c r="K164" i="14"/>
  <c r="L164" i="14"/>
  <c r="M164" i="14"/>
  <c r="N164" i="14"/>
  <c r="O164" i="14"/>
  <c r="P164" i="14"/>
  <c r="S164" i="14"/>
  <c r="T164" i="14"/>
  <c r="B165" i="14"/>
  <c r="E165" i="14"/>
  <c r="F165" i="14"/>
  <c r="G165" i="14"/>
  <c r="H165" i="14"/>
  <c r="I165" i="14"/>
  <c r="J165" i="14"/>
  <c r="K165" i="14"/>
  <c r="L165" i="14"/>
  <c r="M165" i="14"/>
  <c r="N165" i="14"/>
  <c r="O165" i="14"/>
  <c r="P165" i="14"/>
  <c r="S165" i="14"/>
  <c r="T165" i="14"/>
  <c r="B166" i="14"/>
  <c r="E166" i="14"/>
  <c r="F166" i="14"/>
  <c r="G166" i="14"/>
  <c r="H166" i="14"/>
  <c r="I166" i="14"/>
  <c r="J166" i="14"/>
  <c r="K166" i="14"/>
  <c r="L166" i="14"/>
  <c r="M166" i="14"/>
  <c r="N166" i="14"/>
  <c r="O166" i="14"/>
  <c r="P166" i="14"/>
  <c r="S166" i="14"/>
  <c r="T166" i="14"/>
  <c r="B167" i="14"/>
  <c r="E167" i="14"/>
  <c r="F167" i="14"/>
  <c r="G167" i="14"/>
  <c r="H167" i="14"/>
  <c r="I167" i="14"/>
  <c r="J167" i="14"/>
  <c r="K167" i="14"/>
  <c r="L167" i="14"/>
  <c r="M167" i="14"/>
  <c r="N167" i="14"/>
  <c r="O167" i="14"/>
  <c r="P167" i="14"/>
  <c r="S167" i="14"/>
  <c r="T167" i="14"/>
  <c r="B168" i="14"/>
  <c r="E168" i="14"/>
  <c r="F168" i="14"/>
  <c r="G168" i="14"/>
  <c r="H168" i="14"/>
  <c r="I168" i="14"/>
  <c r="J168" i="14"/>
  <c r="K168" i="14"/>
  <c r="L168" i="14"/>
  <c r="M168" i="14"/>
  <c r="N168" i="14"/>
  <c r="O168" i="14"/>
  <c r="P168" i="14"/>
  <c r="S168" i="14"/>
  <c r="T168" i="14"/>
  <c r="B169" i="14"/>
  <c r="E169" i="14"/>
  <c r="F169" i="14"/>
  <c r="G169" i="14"/>
  <c r="H169" i="14"/>
  <c r="I169" i="14"/>
  <c r="J169" i="14"/>
  <c r="K169" i="14"/>
  <c r="L169" i="14"/>
  <c r="M169" i="14"/>
  <c r="N169" i="14"/>
  <c r="O169" i="14"/>
  <c r="P169" i="14"/>
  <c r="S169" i="14"/>
  <c r="T169" i="14"/>
  <c r="B170" i="14"/>
  <c r="E170" i="14"/>
  <c r="F170" i="14"/>
  <c r="G170" i="14"/>
  <c r="H170" i="14"/>
  <c r="I170" i="14"/>
  <c r="J170" i="14"/>
  <c r="K170" i="14"/>
  <c r="L170" i="14"/>
  <c r="M170" i="14"/>
  <c r="N170" i="14"/>
  <c r="O170" i="14"/>
  <c r="P170" i="14"/>
  <c r="S170" i="14"/>
  <c r="T170" i="14"/>
  <c r="B171" i="14"/>
  <c r="E171" i="14"/>
  <c r="F171" i="14"/>
  <c r="G171" i="14"/>
  <c r="H171" i="14"/>
  <c r="I171" i="14"/>
  <c r="J171" i="14"/>
  <c r="K171" i="14"/>
  <c r="L171" i="14"/>
  <c r="M171" i="14"/>
  <c r="N171" i="14"/>
  <c r="O171" i="14"/>
  <c r="P171" i="14"/>
  <c r="S171" i="14"/>
  <c r="T171" i="14"/>
  <c r="B172" i="14"/>
  <c r="E172" i="14"/>
  <c r="F172" i="14"/>
  <c r="G172" i="14"/>
  <c r="H172" i="14"/>
  <c r="I172" i="14"/>
  <c r="J172" i="14"/>
  <c r="K172" i="14"/>
  <c r="L172" i="14"/>
  <c r="M172" i="14"/>
  <c r="N172" i="14"/>
  <c r="O172" i="14"/>
  <c r="P172" i="14"/>
  <c r="S172" i="14"/>
  <c r="T172" i="14"/>
  <c r="B173" i="14"/>
  <c r="E173" i="14"/>
  <c r="F173" i="14"/>
  <c r="G173" i="14"/>
  <c r="H173" i="14"/>
  <c r="I173" i="14"/>
  <c r="J173" i="14"/>
  <c r="K173" i="14"/>
  <c r="L173" i="14"/>
  <c r="M173" i="14"/>
  <c r="N173" i="14"/>
  <c r="O173" i="14"/>
  <c r="P173" i="14"/>
  <c r="S173" i="14"/>
  <c r="T173" i="14"/>
  <c r="B174" i="14"/>
  <c r="E174" i="14"/>
  <c r="F174" i="14"/>
  <c r="G174" i="14"/>
  <c r="H174" i="14"/>
  <c r="I174" i="14"/>
  <c r="J174" i="14"/>
  <c r="K174" i="14"/>
  <c r="L174" i="14"/>
  <c r="M174" i="14"/>
  <c r="N174" i="14"/>
  <c r="O174" i="14"/>
  <c r="P174" i="14"/>
  <c r="S174" i="14"/>
  <c r="T174" i="14"/>
  <c r="B175" i="14"/>
  <c r="E175" i="14"/>
  <c r="F175" i="14"/>
  <c r="G175" i="14"/>
  <c r="H175" i="14"/>
  <c r="I175" i="14"/>
  <c r="J175" i="14"/>
  <c r="K175" i="14"/>
  <c r="L175" i="14"/>
  <c r="M175" i="14"/>
  <c r="N175" i="14"/>
  <c r="O175" i="14"/>
  <c r="P175" i="14"/>
  <c r="S175" i="14"/>
  <c r="T175" i="14"/>
  <c r="B176" i="14"/>
  <c r="E176" i="14"/>
  <c r="F176" i="14"/>
  <c r="G176" i="14"/>
  <c r="H176" i="14"/>
  <c r="I176" i="14"/>
  <c r="J176" i="14"/>
  <c r="K176" i="14"/>
  <c r="L176" i="14"/>
  <c r="M176" i="14"/>
  <c r="N176" i="14"/>
  <c r="O176" i="14"/>
  <c r="P176" i="14"/>
  <c r="S176" i="14"/>
  <c r="T176" i="14"/>
  <c r="B177" i="14"/>
  <c r="E177" i="14"/>
  <c r="F177" i="14"/>
  <c r="G177" i="14"/>
  <c r="H177" i="14"/>
  <c r="I177" i="14"/>
  <c r="J177" i="14"/>
  <c r="K177" i="14"/>
  <c r="L177" i="14"/>
  <c r="M177" i="14"/>
  <c r="N177" i="14"/>
  <c r="O177" i="14"/>
  <c r="P177" i="14"/>
  <c r="S177" i="14"/>
  <c r="T177" i="14"/>
  <c r="B178" i="14"/>
  <c r="E178" i="14"/>
  <c r="F178" i="14"/>
  <c r="G178" i="14"/>
  <c r="H178" i="14"/>
  <c r="I178" i="14"/>
  <c r="J178" i="14"/>
  <c r="K178" i="14"/>
  <c r="L178" i="14"/>
  <c r="M178" i="14"/>
  <c r="N178" i="14"/>
  <c r="O178" i="14"/>
  <c r="P178" i="14"/>
  <c r="S178" i="14"/>
  <c r="T178" i="14"/>
  <c r="B179" i="14"/>
  <c r="E179" i="14"/>
  <c r="F179" i="14"/>
  <c r="G179" i="14"/>
  <c r="H179" i="14"/>
  <c r="I179" i="14"/>
  <c r="J179" i="14"/>
  <c r="K179" i="14"/>
  <c r="L179" i="14"/>
  <c r="M179" i="14"/>
  <c r="N179" i="14"/>
  <c r="O179" i="14"/>
  <c r="P179" i="14"/>
  <c r="S179" i="14"/>
  <c r="T179" i="14"/>
  <c r="B180" i="14"/>
  <c r="E180" i="14"/>
  <c r="F180" i="14"/>
  <c r="G180" i="14"/>
  <c r="H180" i="14"/>
  <c r="I180" i="14"/>
  <c r="J180" i="14"/>
  <c r="K180" i="14"/>
  <c r="L180" i="14"/>
  <c r="M180" i="14"/>
  <c r="N180" i="14"/>
  <c r="O180" i="14"/>
  <c r="P180" i="14"/>
  <c r="S180" i="14"/>
  <c r="T180" i="14"/>
  <c r="B181" i="14"/>
  <c r="E181" i="14"/>
  <c r="F181" i="14"/>
  <c r="G181" i="14"/>
  <c r="H181" i="14"/>
  <c r="I181" i="14"/>
  <c r="J181" i="14"/>
  <c r="K181" i="14"/>
  <c r="L181" i="14"/>
  <c r="M181" i="14"/>
  <c r="N181" i="14"/>
  <c r="O181" i="14"/>
  <c r="P181" i="14"/>
  <c r="S181" i="14"/>
  <c r="T181" i="14"/>
  <c r="B182" i="14"/>
  <c r="E182" i="14"/>
  <c r="F182" i="14"/>
  <c r="G182" i="14"/>
  <c r="H182" i="14"/>
  <c r="I182" i="14"/>
  <c r="J182" i="14"/>
  <c r="K182" i="14"/>
  <c r="L182" i="14"/>
  <c r="M182" i="14"/>
  <c r="N182" i="14"/>
  <c r="O182" i="14"/>
  <c r="P182" i="14"/>
  <c r="S182" i="14"/>
  <c r="T182" i="14"/>
  <c r="B183" i="14"/>
  <c r="E183" i="14"/>
  <c r="F183" i="14"/>
  <c r="G183" i="14"/>
  <c r="H183" i="14"/>
  <c r="I183" i="14"/>
  <c r="J183" i="14"/>
  <c r="K183" i="14"/>
  <c r="L183" i="14"/>
  <c r="M183" i="14"/>
  <c r="N183" i="14"/>
  <c r="O183" i="14"/>
  <c r="P183" i="14"/>
  <c r="S183" i="14"/>
  <c r="T183" i="14"/>
  <c r="B184" i="14"/>
  <c r="E184" i="14"/>
  <c r="F184" i="14"/>
  <c r="G184" i="14"/>
  <c r="H184" i="14"/>
  <c r="I184" i="14"/>
  <c r="J184" i="14"/>
  <c r="K184" i="14"/>
  <c r="L184" i="14"/>
  <c r="M184" i="14"/>
  <c r="N184" i="14"/>
  <c r="O184" i="14"/>
  <c r="P184" i="14"/>
  <c r="S184" i="14"/>
  <c r="T184" i="14"/>
  <c r="B185" i="14"/>
  <c r="E185" i="14"/>
  <c r="F185" i="14"/>
  <c r="G185" i="14"/>
  <c r="H185" i="14"/>
  <c r="I185" i="14"/>
  <c r="J185" i="14"/>
  <c r="K185" i="14"/>
  <c r="L185" i="14"/>
  <c r="M185" i="14"/>
  <c r="N185" i="14"/>
  <c r="O185" i="14"/>
  <c r="P185" i="14"/>
  <c r="S185" i="14"/>
  <c r="T185" i="14"/>
  <c r="B186" i="14"/>
  <c r="E186" i="14"/>
  <c r="F186" i="14"/>
  <c r="G186" i="14"/>
  <c r="H186" i="14"/>
  <c r="I186" i="14"/>
  <c r="J186" i="14"/>
  <c r="K186" i="14"/>
  <c r="L186" i="14"/>
  <c r="M186" i="14"/>
  <c r="N186" i="14"/>
  <c r="O186" i="14"/>
  <c r="P186" i="14"/>
  <c r="S186" i="14"/>
  <c r="T186" i="14"/>
  <c r="B187" i="14"/>
  <c r="E187" i="14"/>
  <c r="F187" i="14"/>
  <c r="G187" i="14"/>
  <c r="H187" i="14"/>
  <c r="I187" i="14"/>
  <c r="J187" i="14"/>
  <c r="K187" i="14"/>
  <c r="L187" i="14"/>
  <c r="M187" i="14"/>
  <c r="N187" i="14"/>
  <c r="O187" i="14"/>
  <c r="P187" i="14"/>
  <c r="S187" i="14"/>
  <c r="T187" i="14"/>
  <c r="B188" i="14"/>
  <c r="E188" i="14"/>
  <c r="F188" i="14"/>
  <c r="G188" i="14"/>
  <c r="H188" i="14"/>
  <c r="I188" i="14"/>
  <c r="J188" i="14"/>
  <c r="K188" i="14"/>
  <c r="L188" i="14"/>
  <c r="M188" i="14"/>
  <c r="N188" i="14"/>
  <c r="O188" i="14"/>
  <c r="P188" i="14"/>
  <c r="S188" i="14"/>
  <c r="T188" i="14"/>
  <c r="B189" i="14"/>
  <c r="E189" i="14"/>
  <c r="F189" i="14"/>
  <c r="G189" i="14"/>
  <c r="H189" i="14"/>
  <c r="I189" i="14"/>
  <c r="J189" i="14"/>
  <c r="K189" i="14"/>
  <c r="L189" i="14"/>
  <c r="M189" i="14"/>
  <c r="N189" i="14"/>
  <c r="O189" i="14"/>
  <c r="P189" i="14"/>
  <c r="S189" i="14"/>
  <c r="T189" i="14"/>
  <c r="B190" i="14"/>
  <c r="E190" i="14"/>
  <c r="F190" i="14"/>
  <c r="G190" i="14"/>
  <c r="H190" i="14"/>
  <c r="I190" i="14"/>
  <c r="J190" i="14"/>
  <c r="K190" i="14"/>
  <c r="L190" i="14"/>
  <c r="M190" i="14"/>
  <c r="N190" i="14"/>
  <c r="O190" i="14"/>
  <c r="P190" i="14"/>
  <c r="S190" i="14"/>
  <c r="T190" i="14"/>
  <c r="B191" i="14"/>
  <c r="E191" i="14"/>
  <c r="F191" i="14"/>
  <c r="G191" i="14"/>
  <c r="H191" i="14"/>
  <c r="I191" i="14"/>
  <c r="J191" i="14"/>
  <c r="K191" i="14"/>
  <c r="L191" i="14"/>
  <c r="M191" i="14"/>
  <c r="N191" i="14"/>
  <c r="O191" i="14"/>
  <c r="P191" i="14"/>
  <c r="S191" i="14"/>
  <c r="T191" i="14"/>
  <c r="B192" i="14"/>
  <c r="E192" i="14"/>
  <c r="F192" i="14"/>
  <c r="G192" i="14"/>
  <c r="H192" i="14"/>
  <c r="I192" i="14"/>
  <c r="J192" i="14"/>
  <c r="K192" i="14"/>
  <c r="L192" i="14"/>
  <c r="M192" i="14"/>
  <c r="N192" i="14"/>
  <c r="O192" i="14"/>
  <c r="P192" i="14"/>
  <c r="S192" i="14"/>
  <c r="T192" i="14"/>
  <c r="B193" i="14"/>
  <c r="E193" i="14"/>
  <c r="F193" i="14"/>
  <c r="G193" i="14"/>
  <c r="H193" i="14"/>
  <c r="I193" i="14"/>
  <c r="J193" i="14"/>
  <c r="K193" i="14"/>
  <c r="L193" i="14"/>
  <c r="M193" i="14"/>
  <c r="N193" i="14"/>
  <c r="O193" i="14"/>
  <c r="P193" i="14"/>
  <c r="S193" i="14"/>
  <c r="T193" i="14"/>
  <c r="B194" i="14"/>
  <c r="E194" i="14"/>
  <c r="F194" i="14"/>
  <c r="G194" i="14"/>
  <c r="H194" i="14"/>
  <c r="I194" i="14"/>
  <c r="J194" i="14"/>
  <c r="K194" i="14"/>
  <c r="L194" i="14"/>
  <c r="M194" i="14"/>
  <c r="N194" i="14"/>
  <c r="O194" i="14"/>
  <c r="P194" i="14"/>
  <c r="S194" i="14"/>
  <c r="T194" i="14"/>
  <c r="B195" i="14"/>
  <c r="E195" i="14"/>
  <c r="F195" i="14"/>
  <c r="G195" i="14"/>
  <c r="H195" i="14"/>
  <c r="I195" i="14"/>
  <c r="J195" i="14"/>
  <c r="K195" i="14"/>
  <c r="L195" i="14"/>
  <c r="M195" i="14"/>
  <c r="N195" i="14"/>
  <c r="O195" i="14"/>
  <c r="P195" i="14"/>
  <c r="S195" i="14"/>
  <c r="T195" i="14"/>
  <c r="B196" i="14"/>
  <c r="E196" i="14"/>
  <c r="F196" i="14"/>
  <c r="G196" i="14"/>
  <c r="H196" i="14"/>
  <c r="I196" i="14"/>
  <c r="J196" i="14"/>
  <c r="K196" i="14"/>
  <c r="L196" i="14"/>
  <c r="M196" i="14"/>
  <c r="N196" i="14"/>
  <c r="O196" i="14"/>
  <c r="P196" i="14"/>
  <c r="S196" i="14"/>
  <c r="T196" i="14"/>
  <c r="B197" i="14"/>
  <c r="E197" i="14"/>
  <c r="F197" i="14"/>
  <c r="G197" i="14"/>
  <c r="H197" i="14"/>
  <c r="I197" i="14"/>
  <c r="J197" i="14"/>
  <c r="K197" i="14"/>
  <c r="L197" i="14"/>
  <c r="M197" i="14"/>
  <c r="N197" i="14"/>
  <c r="O197" i="14"/>
  <c r="P197" i="14"/>
  <c r="S197" i="14"/>
  <c r="T197" i="14"/>
  <c r="B198" i="14"/>
  <c r="E198" i="14"/>
  <c r="F198" i="14"/>
  <c r="G198" i="14"/>
  <c r="H198" i="14"/>
  <c r="I198" i="14"/>
  <c r="J198" i="14"/>
  <c r="K198" i="14"/>
  <c r="L198" i="14"/>
  <c r="M198" i="14"/>
  <c r="N198" i="14"/>
  <c r="O198" i="14"/>
  <c r="P198" i="14"/>
  <c r="S198" i="14"/>
  <c r="T198" i="14"/>
  <c r="B199" i="14"/>
  <c r="E199" i="14"/>
  <c r="F199" i="14"/>
  <c r="G199" i="14"/>
  <c r="H199" i="14"/>
  <c r="I199" i="14"/>
  <c r="J199" i="14"/>
  <c r="K199" i="14"/>
  <c r="L199" i="14"/>
  <c r="M199" i="14"/>
  <c r="N199" i="14"/>
  <c r="O199" i="14"/>
  <c r="P199" i="14"/>
  <c r="S199" i="14"/>
  <c r="T199" i="14"/>
  <c r="B200" i="14"/>
  <c r="E200" i="14"/>
  <c r="F200" i="14"/>
  <c r="G200" i="14"/>
  <c r="H200" i="14"/>
  <c r="I200" i="14"/>
  <c r="J200" i="14"/>
  <c r="K200" i="14"/>
  <c r="L200" i="14"/>
  <c r="M200" i="14"/>
  <c r="N200" i="14"/>
  <c r="O200" i="14"/>
  <c r="P200" i="14"/>
  <c r="S200" i="14"/>
  <c r="T200" i="14"/>
  <c r="B201" i="14"/>
  <c r="E201" i="14"/>
  <c r="F201" i="14"/>
  <c r="G201" i="14"/>
  <c r="H201" i="14"/>
  <c r="I201" i="14"/>
  <c r="J201" i="14"/>
  <c r="K201" i="14"/>
  <c r="L201" i="14"/>
  <c r="M201" i="14"/>
  <c r="N201" i="14"/>
  <c r="O201" i="14"/>
  <c r="P201" i="14"/>
  <c r="S201" i="14"/>
  <c r="T201" i="14"/>
  <c r="B202" i="14"/>
  <c r="E202" i="14"/>
  <c r="F202" i="14"/>
  <c r="G202" i="14"/>
  <c r="H202" i="14"/>
  <c r="I202" i="14"/>
  <c r="J202" i="14"/>
  <c r="K202" i="14"/>
  <c r="L202" i="14"/>
  <c r="M202" i="14"/>
  <c r="N202" i="14"/>
  <c r="O202" i="14"/>
  <c r="P202" i="14"/>
  <c r="S202" i="14"/>
  <c r="T202" i="14"/>
  <c r="T2" i="14"/>
  <c r="S2" i="14"/>
  <c r="O2" i="14"/>
  <c r="P2" i="14"/>
  <c r="N2" i="14"/>
  <c r="M2" i="14"/>
  <c r="J2" i="14"/>
  <c r="K2" i="14"/>
  <c r="L2" i="14"/>
  <c r="I2" i="14"/>
  <c r="H2" i="14"/>
  <c r="G2" i="14"/>
  <c r="F2" i="14"/>
  <c r="E2" i="14"/>
  <c r="B2" i="14"/>
  <c r="A14" i="10"/>
  <c r="V14" i="10" s="1"/>
  <c r="U14" i="10" s="1"/>
  <c r="A15" i="10"/>
  <c r="AP15" i="10" s="1"/>
  <c r="AO15" i="10" s="1"/>
  <c r="A16" i="10"/>
  <c r="AF16" i="10" s="1"/>
  <c r="AE16" i="10" s="1"/>
  <c r="A17" i="10"/>
  <c r="AK17" i="10" s="1"/>
  <c r="AJ17" i="10" s="1"/>
  <c r="A18" i="10"/>
  <c r="A19" i="10"/>
  <c r="P19" i="10" s="1"/>
  <c r="Q19" i="10" s="1"/>
  <c r="A20" i="10"/>
  <c r="A21" i="10"/>
  <c r="V21" i="10" s="1"/>
  <c r="U21" i="10" s="1"/>
  <c r="A23" i="10"/>
  <c r="V23" i="10" s="1"/>
  <c r="U23" i="10" s="1"/>
  <c r="A24" i="10"/>
  <c r="P24" i="10" s="1"/>
  <c r="Q24" i="10" s="1"/>
  <c r="A25" i="10"/>
  <c r="AA25" i="10" s="1"/>
  <c r="Z25" i="10" s="1"/>
  <c r="A26" i="10"/>
  <c r="AT26" i="10" s="1"/>
  <c r="A27" i="10"/>
  <c r="A28" i="10"/>
  <c r="AP28" i="10" s="1"/>
  <c r="AO28" i="10" s="1"/>
  <c r="A29" i="10"/>
  <c r="A30" i="10"/>
  <c r="AF30" i="10" s="1"/>
  <c r="AE30" i="10" s="1"/>
  <c r="A31" i="10"/>
  <c r="AK31" i="10" s="1"/>
  <c r="AJ31" i="10" s="1"/>
  <c r="A32" i="10"/>
  <c r="A33" i="10"/>
  <c r="A34" i="10"/>
  <c r="A35" i="10"/>
  <c r="A36" i="10"/>
  <c r="AT36" i="10" s="1"/>
  <c r="A37" i="10"/>
  <c r="A38" i="10"/>
  <c r="AA38" i="10" s="1"/>
  <c r="Z38" i="10" s="1"/>
  <c r="A39" i="10"/>
  <c r="AA39" i="10" s="1"/>
  <c r="Z39" i="10" s="1"/>
  <c r="A40" i="10"/>
  <c r="A41" i="10"/>
  <c r="V41" i="10" s="1"/>
  <c r="U41" i="10" s="1"/>
  <c r="A42" i="10"/>
  <c r="AK42" i="10" s="1"/>
  <c r="AJ42" i="10" s="1"/>
  <c r="A43" i="10"/>
  <c r="AP43" i="10" s="1"/>
  <c r="AO43" i="10" s="1"/>
  <c r="A44" i="10"/>
  <c r="A45" i="10"/>
  <c r="AF45" i="10" s="1"/>
  <c r="AE45" i="10" s="1"/>
  <c r="A46" i="10"/>
  <c r="AF46" i="10" s="1"/>
  <c r="AE46" i="10" s="1"/>
  <c r="A47" i="10"/>
  <c r="AP47" i="10" s="1"/>
  <c r="AO47" i="10" s="1"/>
  <c r="A48" i="10"/>
  <c r="AK48" i="10" s="1"/>
  <c r="AJ48" i="10" s="1"/>
  <c r="A49" i="10"/>
  <c r="AK49" i="10" s="1"/>
  <c r="AJ49" i="10" s="1"/>
  <c r="A50" i="10"/>
  <c r="AF50" i="10" s="1"/>
  <c r="AE50" i="10" s="1"/>
  <c r="A51" i="10"/>
  <c r="A52" i="10"/>
  <c r="AP52" i="10" s="1"/>
  <c r="AO52" i="10" s="1"/>
  <c r="A53" i="10"/>
  <c r="AP53" i="10" s="1"/>
  <c r="AO53" i="10" s="1"/>
  <c r="A54" i="10"/>
  <c r="A55" i="10"/>
  <c r="A56" i="10"/>
  <c r="P56" i="10" s="1"/>
  <c r="R56" i="10" s="1"/>
  <c r="A57" i="10"/>
  <c r="AF57" i="10" s="1"/>
  <c r="AE57" i="10" s="1"/>
  <c r="A58" i="10"/>
  <c r="A59" i="10"/>
  <c r="P59" i="10" s="1"/>
  <c r="A60" i="10"/>
  <c r="A61" i="10"/>
  <c r="A62" i="10"/>
  <c r="AK62" i="10" s="1"/>
  <c r="AJ62" i="10" s="1"/>
  <c r="A63" i="10"/>
  <c r="A64" i="10"/>
  <c r="P64" i="10" s="1"/>
  <c r="A65" i="10"/>
  <c r="V65" i="10" s="1"/>
  <c r="U65" i="10" s="1"/>
  <c r="A66" i="10"/>
  <c r="AP66" i="10" s="1"/>
  <c r="AO66" i="10" s="1"/>
  <c r="A67" i="10"/>
  <c r="AK67" i="10" s="1"/>
  <c r="AJ67" i="10" s="1"/>
  <c r="A68" i="10"/>
  <c r="P68" i="10" s="1"/>
  <c r="Q68" i="10" s="1"/>
  <c r="A69" i="10"/>
  <c r="AK69" i="10" s="1"/>
  <c r="AJ69" i="10" s="1"/>
  <c r="A71" i="10"/>
  <c r="A72" i="10"/>
  <c r="A73" i="10"/>
  <c r="AA73" i="10" s="1"/>
  <c r="Z73" i="10" s="1"/>
  <c r="A74" i="10"/>
  <c r="P74" i="10" s="1"/>
  <c r="A75" i="10"/>
  <c r="AK75" i="10" s="1"/>
  <c r="AJ75" i="10" s="1"/>
  <c r="A76" i="10"/>
  <c r="A77" i="10"/>
  <c r="AK77" i="10" s="1"/>
  <c r="AJ77" i="10" s="1"/>
  <c r="A78" i="10"/>
  <c r="A79" i="10"/>
  <c r="A80" i="10"/>
  <c r="P80" i="10" s="1"/>
  <c r="R80" i="10" s="1"/>
  <c r="A81" i="10"/>
  <c r="A82" i="10"/>
  <c r="A83" i="10"/>
  <c r="V83" i="10" s="1"/>
  <c r="U83" i="10" s="1"/>
  <c r="A84" i="10"/>
  <c r="AK84" i="10" s="1"/>
  <c r="AJ84" i="10" s="1"/>
  <c r="A85" i="10"/>
  <c r="AT85" i="10" s="1"/>
  <c r="A86" i="10"/>
  <c r="AF86" i="10" s="1"/>
  <c r="AE86" i="10" s="1"/>
  <c r="A87" i="10"/>
  <c r="A88" i="10"/>
  <c r="AP88" i="10" s="1"/>
  <c r="AO88" i="10" s="1"/>
  <c r="A89" i="10"/>
  <c r="A90" i="10"/>
  <c r="P90" i="10" s="1"/>
  <c r="Q90" i="10" s="1"/>
  <c r="A91" i="10"/>
  <c r="V91" i="10" s="1"/>
  <c r="U91" i="10" s="1"/>
  <c r="A92" i="10"/>
  <c r="AT92" i="10" s="1"/>
  <c r="A93" i="10"/>
  <c r="P93" i="10" s="1"/>
  <c r="R93" i="10" s="1"/>
  <c r="A94" i="10"/>
  <c r="A95" i="10"/>
  <c r="A96" i="10"/>
  <c r="V96" i="10" s="1"/>
  <c r="U96" i="10" s="1"/>
  <c r="A97" i="10"/>
  <c r="AA97" i="10" s="1"/>
  <c r="Z97" i="10" s="1"/>
  <c r="A98" i="10"/>
  <c r="AK98" i="10" s="1"/>
  <c r="AJ98" i="10" s="1"/>
  <c r="A99" i="10"/>
  <c r="AF99" i="10" s="1"/>
  <c r="AE99" i="10" s="1"/>
  <c r="A100" i="10"/>
  <c r="A101" i="10"/>
  <c r="AF101" i="10" s="1"/>
  <c r="AE101" i="10" s="1"/>
  <c r="A102" i="10"/>
  <c r="A103" i="10"/>
  <c r="A104" i="10"/>
  <c r="A105" i="10"/>
  <c r="AK105" i="10" s="1"/>
  <c r="AJ105" i="10" s="1"/>
  <c r="A106" i="10"/>
  <c r="V106" i="10" s="1"/>
  <c r="U106" i="10" s="1"/>
  <c r="A107" i="10"/>
  <c r="P107" i="10" s="1"/>
  <c r="A108" i="10"/>
  <c r="AA108" i="10" s="1"/>
  <c r="Z108" i="10" s="1"/>
  <c r="A109" i="10"/>
  <c r="AT109" i="10" s="1"/>
  <c r="A110" i="10"/>
  <c r="AK110" i="10" s="1"/>
  <c r="AJ110" i="10" s="1"/>
  <c r="A111" i="10"/>
  <c r="A112" i="10"/>
  <c r="A113" i="10"/>
  <c r="AF113" i="10" s="1"/>
  <c r="AE113" i="10" s="1"/>
  <c r="A114" i="10"/>
  <c r="A115" i="10"/>
  <c r="AK115" i="10" s="1"/>
  <c r="AJ115" i="10" s="1"/>
  <c r="A116" i="10"/>
  <c r="V116" i="10" s="1"/>
  <c r="U116" i="10" s="1"/>
  <c r="A117" i="10"/>
  <c r="AF117" i="10" s="1"/>
  <c r="AE117" i="10" s="1"/>
  <c r="A118" i="10"/>
  <c r="A119" i="10"/>
  <c r="A120" i="10"/>
  <c r="AA120" i="10" s="1"/>
  <c r="Z120" i="10" s="1"/>
  <c r="A121" i="10"/>
  <c r="AF121" i="10" s="1"/>
  <c r="AE121" i="10" s="1"/>
  <c r="A122" i="10"/>
  <c r="AK122" i="10" s="1"/>
  <c r="AJ122" i="10" s="1"/>
  <c r="A123" i="10"/>
  <c r="P123" i="10" s="1"/>
  <c r="A124" i="10"/>
  <c r="A125" i="10"/>
  <c r="AF125" i="10" s="1"/>
  <c r="AE125" i="10" s="1"/>
  <c r="A126" i="10"/>
  <c r="P126" i="10" s="1"/>
  <c r="A128" i="10"/>
  <c r="A129" i="10"/>
  <c r="A130" i="10"/>
  <c r="A131" i="10"/>
  <c r="AF131" i="10" s="1"/>
  <c r="AE131" i="10" s="1"/>
  <c r="A132" i="10"/>
  <c r="AK132" i="10" s="1"/>
  <c r="AJ132" i="10" s="1"/>
  <c r="A133" i="10"/>
  <c r="AT133" i="10" s="1"/>
  <c r="A135" i="10"/>
  <c r="A136" i="10"/>
  <c r="AP136" i="10" s="1"/>
  <c r="AO136" i="10" s="1"/>
  <c r="A137" i="10"/>
  <c r="AA137" i="10" s="1"/>
  <c r="Z137" i="10" s="1"/>
  <c r="A138" i="10"/>
  <c r="A139" i="10"/>
  <c r="A140" i="10"/>
  <c r="P140" i="10" s="1"/>
  <c r="A141" i="10"/>
  <c r="AA141" i="10" s="1"/>
  <c r="Z141" i="10" s="1"/>
  <c r="A142" i="10"/>
  <c r="P142" i="10" s="1"/>
  <c r="Q142" i="10" s="1"/>
  <c r="A143" i="10"/>
  <c r="AP143" i="10" s="1"/>
  <c r="AO143" i="10" s="1"/>
  <c r="A144" i="10"/>
  <c r="A145" i="10"/>
  <c r="AF145" i="10" s="1"/>
  <c r="AE145" i="10" s="1"/>
  <c r="A146" i="10"/>
  <c r="AK146" i="10" s="1"/>
  <c r="AJ146" i="10" s="1"/>
  <c r="A148" i="10"/>
  <c r="AA148" i="10" s="1"/>
  <c r="Z148" i="10" s="1"/>
  <c r="A149" i="10"/>
  <c r="P149" i="10" s="1"/>
  <c r="A150" i="10"/>
  <c r="AT150" i="10" s="1"/>
  <c r="A151" i="10"/>
  <c r="V151" i="10" s="1"/>
  <c r="U151" i="10" s="1"/>
  <c r="A152" i="10"/>
  <c r="AP152" i="10" s="1"/>
  <c r="AO152" i="10" s="1"/>
  <c r="A153" i="10"/>
  <c r="A154" i="10"/>
  <c r="A155" i="10"/>
  <c r="AA155" i="10" s="1"/>
  <c r="Z155" i="10" s="1"/>
  <c r="A156" i="10"/>
  <c r="AA156" i="10" s="1"/>
  <c r="Z156" i="10" s="1"/>
  <c r="A157" i="10"/>
  <c r="V157" i="10" s="1"/>
  <c r="U157" i="10" s="1"/>
  <c r="A158" i="10"/>
  <c r="AK158" i="10" s="1"/>
  <c r="AJ158" i="10" s="1"/>
  <c r="A159" i="10"/>
  <c r="AF159" i="10" s="1"/>
  <c r="AE159" i="10" s="1"/>
  <c r="A160" i="10"/>
  <c r="A161" i="10"/>
  <c r="AK161" i="10" s="1"/>
  <c r="A162" i="10"/>
  <c r="A163" i="10"/>
  <c r="AT163" i="10" s="1"/>
  <c r="A164" i="10"/>
  <c r="AF164" i="10" s="1"/>
  <c r="AE164" i="10" s="1"/>
  <c r="A165" i="10"/>
  <c r="V165" i="10" s="1"/>
  <c r="U165" i="10" s="1"/>
  <c r="A166" i="10"/>
  <c r="A167" i="10"/>
  <c r="AP167" i="10" s="1"/>
  <c r="AO167" i="10" s="1"/>
  <c r="A168" i="10"/>
  <c r="AA168" i="10" s="1"/>
  <c r="Z168" i="10" s="1"/>
  <c r="A169" i="10"/>
  <c r="A170" i="10"/>
  <c r="A171" i="10"/>
  <c r="A172" i="10"/>
  <c r="AK172" i="10" s="1"/>
  <c r="AJ172" i="10" s="1"/>
  <c r="A173" i="10"/>
  <c r="P173" i="10" s="1"/>
  <c r="Q173" i="10" s="1"/>
  <c r="A174" i="10"/>
  <c r="AP174" i="10" s="1"/>
  <c r="AO174" i="10" s="1"/>
  <c r="A175" i="10"/>
  <c r="AP175" i="10" s="1"/>
  <c r="AO175" i="10" s="1"/>
  <c r="A176" i="10"/>
  <c r="AP176" i="10" s="1"/>
  <c r="AO176" i="10" s="1"/>
  <c r="A177" i="10"/>
  <c r="P177" i="10" s="1"/>
  <c r="A178" i="10"/>
  <c r="A179" i="10"/>
  <c r="A180" i="10"/>
  <c r="P180" i="10" s="1"/>
  <c r="R180" i="10" s="1"/>
  <c r="A181" i="10"/>
  <c r="A182" i="10"/>
  <c r="AP182" i="10" s="1"/>
  <c r="AO182" i="10" s="1"/>
  <c r="A183" i="10"/>
  <c r="AK183" i="10" s="1"/>
  <c r="AJ183" i="10" s="1"/>
  <c r="A184" i="10"/>
  <c r="AK184" i="10" s="1"/>
  <c r="AJ184" i="10" s="1"/>
  <c r="A185" i="10"/>
  <c r="AK185" i="10" s="1"/>
  <c r="AJ185" i="10" s="1"/>
  <c r="A186" i="10"/>
  <c r="A187" i="10"/>
  <c r="A188" i="10"/>
  <c r="AF188" i="10" s="1"/>
  <c r="AE188" i="10" s="1"/>
  <c r="A189" i="10"/>
  <c r="AF189" i="10" s="1"/>
  <c r="AE189" i="10" s="1"/>
  <c r="A190" i="10"/>
  <c r="A191" i="10"/>
  <c r="P191" i="10" s="1"/>
  <c r="A192" i="10"/>
  <c r="V192" i="10" s="1"/>
  <c r="U192" i="10" s="1"/>
  <c r="A193" i="10"/>
  <c r="AT193" i="10" s="1"/>
  <c r="A194" i="10"/>
  <c r="V194" i="10" s="1"/>
  <c r="U194" i="10" s="1"/>
  <c r="A195" i="10"/>
  <c r="V195" i="10" s="1"/>
  <c r="U195" i="10" s="1"/>
  <c r="A196" i="10"/>
  <c r="AA196" i="10" s="1"/>
  <c r="Z196" i="10" s="1"/>
  <c r="A197" i="10"/>
  <c r="A198" i="10"/>
  <c r="AK198" i="10" s="1"/>
  <c r="AJ198" i="10" s="1"/>
  <c r="A199" i="10"/>
  <c r="AP199" i="10" s="1"/>
  <c r="AO199" i="10" s="1"/>
  <c r="A200" i="10"/>
  <c r="A201" i="10"/>
  <c r="A202" i="10"/>
  <c r="AF202" i="10" s="1"/>
  <c r="AE202" i="10" s="1"/>
  <c r="AH199" i="10"/>
  <c r="AR4" i="10"/>
  <c r="AR5" i="10"/>
  <c r="AR6" i="10"/>
  <c r="AR7" i="10"/>
  <c r="AR8" i="10"/>
  <c r="AR9" i="10"/>
  <c r="AR10" i="10"/>
  <c r="AR11" i="10"/>
  <c r="AR12" i="10"/>
  <c r="AR13" i="10"/>
  <c r="AR14" i="10"/>
  <c r="AR15" i="10"/>
  <c r="AR16" i="10"/>
  <c r="AR17" i="10"/>
  <c r="AR18" i="10"/>
  <c r="AR19" i="10"/>
  <c r="AR20" i="10"/>
  <c r="AR21" i="10"/>
  <c r="AR22" i="10"/>
  <c r="AR23" i="10"/>
  <c r="AR24" i="10"/>
  <c r="AR25" i="10"/>
  <c r="AR26" i="10"/>
  <c r="AR27" i="10"/>
  <c r="AR28" i="10"/>
  <c r="AR29" i="10"/>
  <c r="AR30" i="10"/>
  <c r="AR31" i="10"/>
  <c r="AR32" i="10"/>
  <c r="AR33" i="10"/>
  <c r="AR34" i="10"/>
  <c r="AR35" i="10"/>
  <c r="AR36" i="10"/>
  <c r="AR37" i="10"/>
  <c r="AR38" i="10"/>
  <c r="AR39" i="10"/>
  <c r="AR40" i="10"/>
  <c r="AR41" i="10"/>
  <c r="AR42" i="10"/>
  <c r="AR43" i="10"/>
  <c r="AR44" i="10"/>
  <c r="AR45" i="10"/>
  <c r="AR46" i="10"/>
  <c r="AR47" i="10"/>
  <c r="AR48" i="10"/>
  <c r="AR49" i="10"/>
  <c r="AR50" i="10"/>
  <c r="AR51" i="10"/>
  <c r="AR52" i="10"/>
  <c r="AR53" i="10"/>
  <c r="AR54" i="10"/>
  <c r="AR55" i="10"/>
  <c r="AR56" i="10"/>
  <c r="AR57" i="10"/>
  <c r="AR58" i="10"/>
  <c r="AR59" i="10"/>
  <c r="AR60" i="10"/>
  <c r="AR61" i="10"/>
  <c r="AR62" i="10"/>
  <c r="AR63" i="10"/>
  <c r="AR64" i="10"/>
  <c r="AR65" i="10"/>
  <c r="AR66" i="10"/>
  <c r="AR67" i="10"/>
  <c r="AR68" i="10"/>
  <c r="AR69" i="10"/>
  <c r="AR70" i="10"/>
  <c r="AR71" i="10"/>
  <c r="AR72" i="10"/>
  <c r="AR73" i="10"/>
  <c r="AR74" i="10"/>
  <c r="AR75" i="10"/>
  <c r="AR76" i="10"/>
  <c r="AR77" i="10"/>
  <c r="AR78" i="10"/>
  <c r="AR79" i="10"/>
  <c r="AR80" i="10"/>
  <c r="AR81" i="10"/>
  <c r="AR82" i="10"/>
  <c r="AR83" i="10"/>
  <c r="AR84" i="10"/>
  <c r="AR85" i="10"/>
  <c r="AR86" i="10"/>
  <c r="AR87" i="10"/>
  <c r="AR88" i="10"/>
  <c r="AR89" i="10"/>
  <c r="AR90" i="10"/>
  <c r="AR91" i="10"/>
  <c r="AR92" i="10"/>
  <c r="AR93" i="10"/>
  <c r="AR94" i="10"/>
  <c r="AR95" i="10"/>
  <c r="AR96" i="10"/>
  <c r="AR97" i="10"/>
  <c r="AR98" i="10"/>
  <c r="AR99" i="10"/>
  <c r="AR100" i="10"/>
  <c r="AR101" i="10"/>
  <c r="AR102" i="10"/>
  <c r="AR103" i="10"/>
  <c r="AR104" i="10"/>
  <c r="AR105" i="10"/>
  <c r="AR106" i="10"/>
  <c r="AR107" i="10"/>
  <c r="AR108" i="10"/>
  <c r="AR109" i="10"/>
  <c r="AR110" i="10"/>
  <c r="AR111" i="10"/>
  <c r="AR112" i="10"/>
  <c r="AR113" i="10"/>
  <c r="AR114" i="10"/>
  <c r="AR115" i="10"/>
  <c r="AR116" i="10"/>
  <c r="AR117" i="10"/>
  <c r="AR118" i="10"/>
  <c r="AR119" i="10"/>
  <c r="AR120" i="10"/>
  <c r="AR121" i="10"/>
  <c r="AR122" i="10"/>
  <c r="AR123" i="10"/>
  <c r="AR124" i="10"/>
  <c r="AR125" i="10"/>
  <c r="AR126" i="10"/>
  <c r="AR127" i="10"/>
  <c r="AR128" i="10"/>
  <c r="AR129" i="10"/>
  <c r="AR130" i="10"/>
  <c r="AR131" i="10"/>
  <c r="AR132" i="10"/>
  <c r="AR133" i="10"/>
  <c r="AR134" i="10"/>
  <c r="AR135" i="10"/>
  <c r="AR136" i="10"/>
  <c r="AR137" i="10"/>
  <c r="AR138" i="10"/>
  <c r="AR139" i="10"/>
  <c r="AR140" i="10"/>
  <c r="AR141" i="10"/>
  <c r="AR142" i="10"/>
  <c r="AR143" i="10"/>
  <c r="AR144" i="10"/>
  <c r="AR145" i="10"/>
  <c r="AR146" i="10"/>
  <c r="AR147" i="10"/>
  <c r="AR148" i="10"/>
  <c r="AR149" i="10"/>
  <c r="AR150" i="10"/>
  <c r="AR151" i="10"/>
  <c r="AR152" i="10"/>
  <c r="AR153" i="10"/>
  <c r="AR154" i="10"/>
  <c r="AR155" i="10"/>
  <c r="AR156" i="10"/>
  <c r="AR157" i="10"/>
  <c r="AR158" i="10"/>
  <c r="AR159" i="10"/>
  <c r="AR160" i="10"/>
  <c r="AR161" i="10"/>
  <c r="AR162" i="10"/>
  <c r="AR163" i="10"/>
  <c r="AR164" i="10"/>
  <c r="AR165" i="10"/>
  <c r="AR166" i="10"/>
  <c r="AR167" i="10"/>
  <c r="AR168" i="10"/>
  <c r="AR169" i="10"/>
  <c r="AR170" i="10"/>
  <c r="AR171" i="10"/>
  <c r="AR172" i="10"/>
  <c r="AR173" i="10"/>
  <c r="AR174" i="10"/>
  <c r="AR175" i="10"/>
  <c r="AR176" i="10"/>
  <c r="AR177" i="10"/>
  <c r="AR178" i="10"/>
  <c r="AR179" i="10"/>
  <c r="AR180" i="10"/>
  <c r="AR181" i="10"/>
  <c r="AR182" i="10"/>
  <c r="AR183" i="10"/>
  <c r="AR184" i="10"/>
  <c r="AR185" i="10"/>
  <c r="AR186" i="10"/>
  <c r="AR187" i="10"/>
  <c r="AR188" i="10"/>
  <c r="AR189" i="10"/>
  <c r="AR190" i="10"/>
  <c r="AR191" i="10"/>
  <c r="AR192" i="10"/>
  <c r="AR193" i="10"/>
  <c r="AR194" i="10"/>
  <c r="AR195" i="10"/>
  <c r="AR196" i="10"/>
  <c r="AR197" i="10"/>
  <c r="AR198" i="10"/>
  <c r="AR199" i="10"/>
  <c r="AR200" i="10"/>
  <c r="AR201" i="10"/>
  <c r="AR202" i="10"/>
  <c r="AR3" i="10"/>
  <c r="AM4" i="10"/>
  <c r="AM5" i="10"/>
  <c r="AM6" i="10"/>
  <c r="AM7" i="10"/>
  <c r="AM8" i="10"/>
  <c r="AM9" i="10"/>
  <c r="AM10" i="10"/>
  <c r="AM11" i="10"/>
  <c r="AM12" i="10"/>
  <c r="AM13" i="10"/>
  <c r="AM14" i="10"/>
  <c r="AM15" i="10"/>
  <c r="AM16" i="10"/>
  <c r="AM17" i="10"/>
  <c r="AM18" i="10"/>
  <c r="AM19" i="10"/>
  <c r="AM20" i="10"/>
  <c r="AM21" i="10"/>
  <c r="AM22" i="10"/>
  <c r="AM23" i="10"/>
  <c r="AM24" i="10"/>
  <c r="AM25" i="10"/>
  <c r="AM26" i="10"/>
  <c r="AM27" i="10"/>
  <c r="AM28" i="10"/>
  <c r="AM29" i="10"/>
  <c r="AM30" i="10"/>
  <c r="AM31" i="10"/>
  <c r="AM32" i="10"/>
  <c r="AM33" i="10"/>
  <c r="AM34" i="10"/>
  <c r="AM35" i="10"/>
  <c r="AM36" i="10"/>
  <c r="AM37" i="10"/>
  <c r="AM38" i="10"/>
  <c r="AM39" i="10"/>
  <c r="AM40" i="10"/>
  <c r="AM41" i="10"/>
  <c r="AM42" i="10"/>
  <c r="AM43" i="10"/>
  <c r="AM44" i="10"/>
  <c r="AM45" i="10"/>
  <c r="AM46" i="10"/>
  <c r="AM47" i="10"/>
  <c r="AM48" i="10"/>
  <c r="AM49" i="10"/>
  <c r="AM50" i="10"/>
  <c r="AM51" i="10"/>
  <c r="AM52" i="10"/>
  <c r="AM53" i="10"/>
  <c r="AM54" i="10"/>
  <c r="AM55" i="10"/>
  <c r="AM56" i="10"/>
  <c r="AM57" i="10"/>
  <c r="AM58" i="10"/>
  <c r="AM59" i="10"/>
  <c r="AM60" i="10"/>
  <c r="AM61" i="10"/>
  <c r="AM62" i="10"/>
  <c r="AM63" i="10"/>
  <c r="AM64" i="10"/>
  <c r="AM65" i="10"/>
  <c r="AM66" i="10"/>
  <c r="AM67" i="10"/>
  <c r="AM68" i="10"/>
  <c r="AM69" i="10"/>
  <c r="AM70" i="10"/>
  <c r="AM71" i="10"/>
  <c r="AM72" i="10"/>
  <c r="AM73" i="10"/>
  <c r="AM74" i="10"/>
  <c r="AM75" i="10"/>
  <c r="AM76" i="10"/>
  <c r="AM77" i="10"/>
  <c r="AM78" i="10"/>
  <c r="AM79" i="10"/>
  <c r="AM80" i="10"/>
  <c r="AM81" i="10"/>
  <c r="AM82" i="10"/>
  <c r="AM83" i="10"/>
  <c r="AM84" i="10"/>
  <c r="AM85" i="10"/>
  <c r="AM86" i="10"/>
  <c r="AM87" i="10"/>
  <c r="AM88" i="10"/>
  <c r="AM89" i="10"/>
  <c r="AM90" i="10"/>
  <c r="AM91" i="10"/>
  <c r="AM92" i="10"/>
  <c r="AM93" i="10"/>
  <c r="AM94" i="10"/>
  <c r="AM95" i="10"/>
  <c r="AM96" i="10"/>
  <c r="AM97" i="10"/>
  <c r="AM98" i="10"/>
  <c r="AM99" i="10"/>
  <c r="AM100" i="10"/>
  <c r="AM101" i="10"/>
  <c r="AM102" i="10"/>
  <c r="AM103" i="10"/>
  <c r="AM104" i="10"/>
  <c r="AM105" i="10"/>
  <c r="AM106" i="10"/>
  <c r="AM107" i="10"/>
  <c r="AM108" i="10"/>
  <c r="AM109" i="10"/>
  <c r="AM110" i="10"/>
  <c r="AM111" i="10"/>
  <c r="AM112" i="10"/>
  <c r="AM113" i="10"/>
  <c r="AM114" i="10"/>
  <c r="AM115" i="10"/>
  <c r="AM116" i="10"/>
  <c r="AM117" i="10"/>
  <c r="AM118" i="10"/>
  <c r="AM119" i="10"/>
  <c r="AM120" i="10"/>
  <c r="AM121" i="10"/>
  <c r="AM122" i="10"/>
  <c r="AM123" i="10"/>
  <c r="AM124" i="10"/>
  <c r="AM125" i="10"/>
  <c r="AM126" i="10"/>
  <c r="AM127" i="10"/>
  <c r="AM128" i="10"/>
  <c r="AM129" i="10"/>
  <c r="AM130" i="10"/>
  <c r="AM131" i="10"/>
  <c r="AM132" i="10"/>
  <c r="AM133" i="10"/>
  <c r="AM134" i="10"/>
  <c r="AM135" i="10"/>
  <c r="AM136" i="10"/>
  <c r="AM137" i="10"/>
  <c r="AM138" i="10"/>
  <c r="AM139" i="10"/>
  <c r="AM140" i="10"/>
  <c r="AM141" i="10"/>
  <c r="AM142" i="10"/>
  <c r="AM143" i="10"/>
  <c r="AM144" i="10"/>
  <c r="AM145" i="10"/>
  <c r="AM146" i="10"/>
  <c r="AM147" i="10"/>
  <c r="AM148" i="10"/>
  <c r="AM149" i="10"/>
  <c r="AM150" i="10"/>
  <c r="AM151" i="10"/>
  <c r="AM152" i="10"/>
  <c r="AM153" i="10"/>
  <c r="AM154" i="10"/>
  <c r="AM155" i="10"/>
  <c r="AM156" i="10"/>
  <c r="AM157" i="10"/>
  <c r="AM158" i="10"/>
  <c r="AM159" i="10"/>
  <c r="AM160" i="10"/>
  <c r="AM161" i="10"/>
  <c r="AM162" i="10"/>
  <c r="AM163" i="10"/>
  <c r="AM164" i="10"/>
  <c r="AM165" i="10"/>
  <c r="AM166" i="10"/>
  <c r="AM167" i="10"/>
  <c r="AM168" i="10"/>
  <c r="AM169" i="10"/>
  <c r="AM170" i="10"/>
  <c r="AM171" i="10"/>
  <c r="AM172" i="10"/>
  <c r="AM173" i="10"/>
  <c r="AM174" i="10"/>
  <c r="AM175" i="10"/>
  <c r="AM176" i="10"/>
  <c r="AM177" i="10"/>
  <c r="AM178" i="10"/>
  <c r="AM179" i="10"/>
  <c r="AM180" i="10"/>
  <c r="AM181" i="10"/>
  <c r="AM182" i="10"/>
  <c r="AM183" i="10"/>
  <c r="AM184" i="10"/>
  <c r="AM185" i="10"/>
  <c r="AM186" i="10"/>
  <c r="AM187" i="10"/>
  <c r="AM188" i="10"/>
  <c r="AM189" i="10"/>
  <c r="AM190" i="10"/>
  <c r="AM191" i="10"/>
  <c r="AM192" i="10"/>
  <c r="AM193" i="10"/>
  <c r="AM194" i="10"/>
  <c r="AM195" i="10"/>
  <c r="AM196" i="10"/>
  <c r="AM197" i="10"/>
  <c r="AM198" i="10"/>
  <c r="AM199" i="10"/>
  <c r="AM200" i="10"/>
  <c r="AM201" i="10"/>
  <c r="AM202" i="10"/>
  <c r="AM3" i="10"/>
  <c r="AH4" i="10"/>
  <c r="AH5" i="10"/>
  <c r="AH6" i="10"/>
  <c r="AH7" i="10"/>
  <c r="AH8" i="10"/>
  <c r="AH9" i="10"/>
  <c r="AH10" i="10"/>
  <c r="AH11" i="10"/>
  <c r="AH12" i="10"/>
  <c r="AH13" i="10"/>
  <c r="AH14" i="10"/>
  <c r="AH15" i="10"/>
  <c r="AH16" i="10"/>
  <c r="AH17" i="10"/>
  <c r="AH18" i="10"/>
  <c r="AH19" i="10"/>
  <c r="AH20" i="10"/>
  <c r="AH21" i="10"/>
  <c r="AH22" i="10"/>
  <c r="AH23" i="10"/>
  <c r="AH24" i="10"/>
  <c r="AH25" i="10"/>
  <c r="AH26" i="10"/>
  <c r="AH27" i="10"/>
  <c r="AH28" i="10"/>
  <c r="AH29" i="10"/>
  <c r="AH30" i="10"/>
  <c r="AH31" i="10"/>
  <c r="AH32" i="10"/>
  <c r="AH33" i="10"/>
  <c r="AH34" i="10"/>
  <c r="AH35" i="10"/>
  <c r="AH36" i="10"/>
  <c r="AH37" i="10"/>
  <c r="AH38" i="10"/>
  <c r="AH39" i="10"/>
  <c r="AH40" i="10"/>
  <c r="AH41" i="10"/>
  <c r="AH42" i="10"/>
  <c r="AH43" i="10"/>
  <c r="AH44" i="10"/>
  <c r="AH45" i="10"/>
  <c r="AH46" i="10"/>
  <c r="AH47" i="10"/>
  <c r="AH48" i="10"/>
  <c r="AH49" i="10"/>
  <c r="AH50" i="10"/>
  <c r="AH51" i="10"/>
  <c r="AH52" i="10"/>
  <c r="AH53" i="10"/>
  <c r="AH54" i="10"/>
  <c r="AH55" i="10"/>
  <c r="AH56" i="10"/>
  <c r="AH57" i="10"/>
  <c r="AH58" i="10"/>
  <c r="AH59" i="10"/>
  <c r="AH60" i="10"/>
  <c r="AH61" i="10"/>
  <c r="AH62" i="10"/>
  <c r="AH63" i="10"/>
  <c r="AH64" i="10"/>
  <c r="AH65" i="10"/>
  <c r="AH66" i="10"/>
  <c r="AH67" i="10"/>
  <c r="AH68" i="10"/>
  <c r="AH69" i="10"/>
  <c r="AH70" i="10"/>
  <c r="AH71" i="10"/>
  <c r="AH72" i="10"/>
  <c r="AH73" i="10"/>
  <c r="AH74" i="10"/>
  <c r="AH75" i="10"/>
  <c r="AH76" i="10"/>
  <c r="AH77" i="10"/>
  <c r="AH78" i="10"/>
  <c r="AH79" i="10"/>
  <c r="AH80" i="10"/>
  <c r="AH81" i="10"/>
  <c r="AH82" i="10"/>
  <c r="AH83" i="10"/>
  <c r="AH84" i="10"/>
  <c r="AH85" i="10"/>
  <c r="AH86" i="10"/>
  <c r="AH87" i="10"/>
  <c r="AH88" i="10"/>
  <c r="AH89" i="10"/>
  <c r="AH90" i="10"/>
  <c r="AH91" i="10"/>
  <c r="AH92" i="10"/>
  <c r="AH93" i="10"/>
  <c r="AH94" i="10"/>
  <c r="AH95" i="10"/>
  <c r="AH96" i="10"/>
  <c r="AH97" i="10"/>
  <c r="AH98" i="10"/>
  <c r="AH99" i="10"/>
  <c r="AH100" i="10"/>
  <c r="AH101" i="10"/>
  <c r="AH102" i="10"/>
  <c r="AH103" i="10"/>
  <c r="AH104" i="10"/>
  <c r="AH105" i="10"/>
  <c r="AH106" i="10"/>
  <c r="AH107" i="10"/>
  <c r="AH108" i="10"/>
  <c r="AH109" i="10"/>
  <c r="AH110" i="10"/>
  <c r="AH111" i="10"/>
  <c r="AH112" i="10"/>
  <c r="AH113" i="10"/>
  <c r="AH114" i="10"/>
  <c r="AH115" i="10"/>
  <c r="AH116" i="10"/>
  <c r="AH117" i="10"/>
  <c r="AH118" i="10"/>
  <c r="AH119" i="10"/>
  <c r="AH120" i="10"/>
  <c r="AH121" i="10"/>
  <c r="AH122" i="10"/>
  <c r="AH123" i="10"/>
  <c r="AH124" i="10"/>
  <c r="AH125" i="10"/>
  <c r="AH126" i="10"/>
  <c r="AH127" i="10"/>
  <c r="AH128" i="10"/>
  <c r="AH129" i="10"/>
  <c r="AH130" i="10"/>
  <c r="AH131" i="10"/>
  <c r="AH132" i="10"/>
  <c r="AH133" i="10"/>
  <c r="AH134" i="10"/>
  <c r="AH135" i="10"/>
  <c r="AH136" i="10"/>
  <c r="AH137" i="10"/>
  <c r="AH138" i="10"/>
  <c r="AH139" i="10"/>
  <c r="AH140" i="10"/>
  <c r="AH141" i="10"/>
  <c r="AH142" i="10"/>
  <c r="AH143" i="10"/>
  <c r="AH144" i="10"/>
  <c r="AH145" i="10"/>
  <c r="AH146" i="10"/>
  <c r="AH147" i="10"/>
  <c r="AH148" i="10"/>
  <c r="AH149" i="10"/>
  <c r="AH150" i="10"/>
  <c r="AH151" i="10"/>
  <c r="AH152" i="10"/>
  <c r="AH153" i="10"/>
  <c r="AH154" i="10"/>
  <c r="AH155" i="10"/>
  <c r="AH156" i="10"/>
  <c r="AH157" i="10"/>
  <c r="AH158" i="10"/>
  <c r="AH159" i="10"/>
  <c r="AH160" i="10"/>
  <c r="AH161" i="10"/>
  <c r="AH162" i="10"/>
  <c r="AH163" i="10"/>
  <c r="AH164" i="10"/>
  <c r="AH165" i="10"/>
  <c r="AH166" i="10"/>
  <c r="AH167" i="10"/>
  <c r="AH168" i="10"/>
  <c r="AH169" i="10"/>
  <c r="AH170" i="10"/>
  <c r="AH171" i="10"/>
  <c r="AH172" i="10"/>
  <c r="AH173" i="10"/>
  <c r="AH174" i="10"/>
  <c r="AH175" i="10"/>
  <c r="AH176" i="10"/>
  <c r="AH177" i="10"/>
  <c r="AH178" i="10"/>
  <c r="AH179" i="10"/>
  <c r="AH180" i="10"/>
  <c r="AH181" i="10"/>
  <c r="AH182" i="10"/>
  <c r="AH183" i="10"/>
  <c r="AH184" i="10"/>
  <c r="AH185" i="10"/>
  <c r="AH186" i="10"/>
  <c r="AH187" i="10"/>
  <c r="AH188" i="10"/>
  <c r="AH189" i="10"/>
  <c r="AH190" i="10"/>
  <c r="AH191" i="10"/>
  <c r="AH192" i="10"/>
  <c r="AH193" i="10"/>
  <c r="AH194" i="10"/>
  <c r="AH195" i="10"/>
  <c r="AH196" i="10"/>
  <c r="AH197" i="10"/>
  <c r="AH198" i="10"/>
  <c r="AH200" i="10"/>
  <c r="AH201" i="10"/>
  <c r="AH202" i="10"/>
  <c r="AH3" i="10"/>
  <c r="AC4" i="10"/>
  <c r="AC5" i="10"/>
  <c r="AC6" i="10"/>
  <c r="AC7" i="10"/>
  <c r="AC8" i="10"/>
  <c r="AC9" i="10"/>
  <c r="AC10" i="10"/>
  <c r="AC11" i="10"/>
  <c r="AC12" i="10"/>
  <c r="AC13" i="10"/>
  <c r="AC14" i="10"/>
  <c r="AC15" i="10"/>
  <c r="AC16" i="10"/>
  <c r="AC17" i="10"/>
  <c r="AC18" i="10"/>
  <c r="AC19" i="10"/>
  <c r="AC20" i="10"/>
  <c r="AC21" i="10"/>
  <c r="AC22" i="10"/>
  <c r="AC23" i="10"/>
  <c r="AC24" i="10"/>
  <c r="AC25" i="10"/>
  <c r="AC26" i="10"/>
  <c r="AC27" i="10"/>
  <c r="AC28" i="10"/>
  <c r="AC29" i="10"/>
  <c r="AC30" i="10"/>
  <c r="AC31" i="10"/>
  <c r="AC32" i="10"/>
  <c r="AC33" i="10"/>
  <c r="AC34" i="10"/>
  <c r="AC35" i="10"/>
  <c r="AC36" i="10"/>
  <c r="AC37" i="10"/>
  <c r="AC38" i="10"/>
  <c r="AC39" i="10"/>
  <c r="AC40" i="10"/>
  <c r="AC41" i="10"/>
  <c r="AC42" i="10"/>
  <c r="AC43" i="10"/>
  <c r="AC44" i="10"/>
  <c r="AC45" i="10"/>
  <c r="AC46" i="10"/>
  <c r="AC47" i="10"/>
  <c r="AC48" i="10"/>
  <c r="AC49" i="10"/>
  <c r="AC50" i="10"/>
  <c r="AC51" i="10"/>
  <c r="AC52" i="10"/>
  <c r="AC53" i="10"/>
  <c r="AC54" i="10"/>
  <c r="AC55" i="10"/>
  <c r="AC56" i="10"/>
  <c r="AC57" i="10"/>
  <c r="AC58" i="10"/>
  <c r="AC59" i="10"/>
  <c r="AC60" i="10"/>
  <c r="AC61" i="10"/>
  <c r="AC62" i="10"/>
  <c r="AC63" i="10"/>
  <c r="AC64" i="10"/>
  <c r="AC65" i="10"/>
  <c r="AC66" i="10"/>
  <c r="AC67" i="10"/>
  <c r="AC68" i="10"/>
  <c r="AC69" i="10"/>
  <c r="AC70" i="10"/>
  <c r="AC71" i="10"/>
  <c r="AC72" i="10"/>
  <c r="AC73" i="10"/>
  <c r="AC74" i="10"/>
  <c r="AC75" i="10"/>
  <c r="AC76" i="10"/>
  <c r="AC77" i="10"/>
  <c r="AC78" i="10"/>
  <c r="AC79" i="10"/>
  <c r="AC80" i="10"/>
  <c r="AC81" i="10"/>
  <c r="AC82" i="10"/>
  <c r="AC83" i="10"/>
  <c r="AC84" i="10"/>
  <c r="AC85" i="10"/>
  <c r="AC86" i="10"/>
  <c r="AC87" i="10"/>
  <c r="AC88" i="10"/>
  <c r="AC89" i="10"/>
  <c r="AC90" i="10"/>
  <c r="AC91" i="10"/>
  <c r="AC92" i="10"/>
  <c r="AC93" i="10"/>
  <c r="AC94" i="10"/>
  <c r="AC95" i="10"/>
  <c r="AC96" i="10"/>
  <c r="AC97" i="10"/>
  <c r="AC98" i="10"/>
  <c r="AC99" i="10"/>
  <c r="AC100" i="10"/>
  <c r="AC101" i="10"/>
  <c r="AC102" i="10"/>
  <c r="AC103" i="10"/>
  <c r="AC104" i="10"/>
  <c r="AC105" i="10"/>
  <c r="AC106" i="10"/>
  <c r="AC107" i="10"/>
  <c r="AC108" i="10"/>
  <c r="AC109" i="10"/>
  <c r="AC110" i="10"/>
  <c r="AC111" i="10"/>
  <c r="AC112" i="10"/>
  <c r="AC113" i="10"/>
  <c r="AC114" i="10"/>
  <c r="AC115" i="10"/>
  <c r="AC116" i="10"/>
  <c r="AC117" i="10"/>
  <c r="AC118" i="10"/>
  <c r="AC119" i="10"/>
  <c r="AC120" i="10"/>
  <c r="AC121" i="10"/>
  <c r="AC122" i="10"/>
  <c r="AC123" i="10"/>
  <c r="AC124" i="10"/>
  <c r="AC125" i="10"/>
  <c r="AC126" i="10"/>
  <c r="AC127" i="10"/>
  <c r="AC128" i="10"/>
  <c r="AC129" i="10"/>
  <c r="AC130" i="10"/>
  <c r="AC131" i="10"/>
  <c r="AC132" i="10"/>
  <c r="AC133" i="10"/>
  <c r="AC134" i="10"/>
  <c r="AC135" i="10"/>
  <c r="AC136" i="10"/>
  <c r="AC137" i="10"/>
  <c r="AC138" i="10"/>
  <c r="AC139" i="10"/>
  <c r="AC140" i="10"/>
  <c r="AC141" i="10"/>
  <c r="AC142" i="10"/>
  <c r="AC143" i="10"/>
  <c r="AC144" i="10"/>
  <c r="AC145" i="10"/>
  <c r="AC146" i="10"/>
  <c r="AC147" i="10"/>
  <c r="AC148" i="10"/>
  <c r="AC149" i="10"/>
  <c r="AC150" i="10"/>
  <c r="AC151" i="10"/>
  <c r="AC152" i="10"/>
  <c r="AC153" i="10"/>
  <c r="AC154" i="10"/>
  <c r="AC155" i="10"/>
  <c r="AC156" i="10"/>
  <c r="AC157" i="10"/>
  <c r="AC158" i="10"/>
  <c r="AC159" i="10"/>
  <c r="AC160" i="10"/>
  <c r="AC161" i="10"/>
  <c r="AC162" i="10"/>
  <c r="AC163" i="10"/>
  <c r="AC164" i="10"/>
  <c r="AC165" i="10"/>
  <c r="AC166" i="10"/>
  <c r="AC167" i="10"/>
  <c r="AC168" i="10"/>
  <c r="AC169" i="10"/>
  <c r="AC170" i="10"/>
  <c r="AC171" i="10"/>
  <c r="AC172" i="10"/>
  <c r="AC173" i="10"/>
  <c r="AC174" i="10"/>
  <c r="AC175" i="10"/>
  <c r="AC176" i="10"/>
  <c r="AC177" i="10"/>
  <c r="AC178" i="10"/>
  <c r="AC179" i="10"/>
  <c r="AC180" i="10"/>
  <c r="AC181" i="10"/>
  <c r="AC182" i="10"/>
  <c r="AC183" i="10"/>
  <c r="AC184" i="10"/>
  <c r="AC185" i="10"/>
  <c r="AC186" i="10"/>
  <c r="AC187" i="10"/>
  <c r="AC188" i="10"/>
  <c r="AC189" i="10"/>
  <c r="AC190" i="10"/>
  <c r="AC191" i="10"/>
  <c r="AC192" i="10"/>
  <c r="AC193" i="10"/>
  <c r="AC194" i="10"/>
  <c r="AC195" i="10"/>
  <c r="AC196" i="10"/>
  <c r="AC197" i="10"/>
  <c r="AC198" i="10"/>
  <c r="AC199" i="10"/>
  <c r="AC200" i="10"/>
  <c r="AC201" i="10"/>
  <c r="AC202" i="10"/>
  <c r="AC3" i="10"/>
  <c r="X4" i="10"/>
  <c r="X5" i="10"/>
  <c r="X6" i="10"/>
  <c r="X7" i="10"/>
  <c r="X8" i="10"/>
  <c r="X9" i="10"/>
  <c r="X10" i="10"/>
  <c r="X11" i="10"/>
  <c r="X12" i="10"/>
  <c r="X13" i="10"/>
  <c r="X14" i="10"/>
  <c r="X15" i="10"/>
  <c r="X16"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5" i="10"/>
  <c r="X96" i="10"/>
  <c r="X97" i="10"/>
  <c r="X98" i="10"/>
  <c r="X99" i="10"/>
  <c r="X100" i="10"/>
  <c r="X101" i="10"/>
  <c r="X102" i="10"/>
  <c r="X103" i="10"/>
  <c r="X104" i="10"/>
  <c r="X105" i="10"/>
  <c r="X106" i="10"/>
  <c r="X107" i="10"/>
  <c r="X108" i="10"/>
  <c r="X109" i="10"/>
  <c r="X110" i="10"/>
  <c r="X111" i="10"/>
  <c r="X112" i="10"/>
  <c r="X113" i="10"/>
  <c r="X114" i="10"/>
  <c r="X115" i="10"/>
  <c r="X116" i="10"/>
  <c r="X117" i="10"/>
  <c r="X118" i="10"/>
  <c r="X119" i="10"/>
  <c r="X120" i="10"/>
  <c r="X121" i="10"/>
  <c r="X122" i="10"/>
  <c r="X123" i="10"/>
  <c r="X124" i="10"/>
  <c r="X125" i="10"/>
  <c r="X126" i="10"/>
  <c r="X127" i="10"/>
  <c r="X128" i="10"/>
  <c r="X129" i="10"/>
  <c r="X130" i="10"/>
  <c r="X131" i="10"/>
  <c r="X132" i="10"/>
  <c r="X133" i="10"/>
  <c r="X134" i="10"/>
  <c r="X135" i="10"/>
  <c r="X136" i="10"/>
  <c r="X137" i="10"/>
  <c r="X138" i="10"/>
  <c r="X139" i="10"/>
  <c r="X140" i="10"/>
  <c r="X141" i="10"/>
  <c r="X142" i="10"/>
  <c r="X143" i="10"/>
  <c r="X144" i="10"/>
  <c r="X145" i="10"/>
  <c r="X146" i="10"/>
  <c r="X147" i="10"/>
  <c r="X148" i="10"/>
  <c r="X149" i="10"/>
  <c r="X150" i="10"/>
  <c r="X151" i="10"/>
  <c r="X152" i="10"/>
  <c r="X153" i="10"/>
  <c r="X154" i="10"/>
  <c r="X155" i="10"/>
  <c r="X156" i="10"/>
  <c r="X157" i="10"/>
  <c r="X158" i="10"/>
  <c r="X159" i="10"/>
  <c r="X160" i="10"/>
  <c r="X161" i="10"/>
  <c r="X162" i="10"/>
  <c r="X163" i="10"/>
  <c r="X164" i="10"/>
  <c r="X165" i="10"/>
  <c r="X166" i="10"/>
  <c r="X167" i="10"/>
  <c r="X168" i="10"/>
  <c r="X169" i="10"/>
  <c r="X170" i="10"/>
  <c r="X171" i="10"/>
  <c r="X172" i="10"/>
  <c r="X173" i="10"/>
  <c r="X174" i="10"/>
  <c r="X175" i="10"/>
  <c r="X176" i="10"/>
  <c r="X177" i="10"/>
  <c r="X178" i="10"/>
  <c r="X179" i="10"/>
  <c r="X180" i="10"/>
  <c r="X181" i="10"/>
  <c r="X182" i="10"/>
  <c r="X183" i="10"/>
  <c r="X184" i="10"/>
  <c r="X185" i="10"/>
  <c r="X186" i="10"/>
  <c r="X187" i="10"/>
  <c r="X188" i="10"/>
  <c r="X189" i="10"/>
  <c r="X190" i="10"/>
  <c r="X191" i="10"/>
  <c r="X192" i="10"/>
  <c r="X193" i="10"/>
  <c r="X194" i="10"/>
  <c r="X195" i="10"/>
  <c r="X196" i="10"/>
  <c r="X197" i="10"/>
  <c r="X198" i="10"/>
  <c r="X199" i="10"/>
  <c r="X200" i="10"/>
  <c r="X201" i="10"/>
  <c r="X202" i="10"/>
  <c r="X3" i="10"/>
  <c r="A10" i="10"/>
  <c r="AA10" i="10" s="1"/>
  <c r="Z10" i="10" s="1"/>
  <c r="A12" i="10"/>
  <c r="AK12" i="10" s="1"/>
  <c r="AJ12" i="10" s="1"/>
  <c r="A13" i="10"/>
  <c r="AK13" i="10" s="1"/>
  <c r="AJ13" i="10" s="1"/>
  <c r="AA13" i="10"/>
  <c r="Z13" i="10" s="1"/>
  <c r="A22" i="10"/>
  <c r="P22" i="10" s="1"/>
  <c r="R22" i="10" s="1"/>
  <c r="A70" i="10"/>
  <c r="AF70" i="10" s="1"/>
  <c r="AE70" i="10" s="1"/>
  <c r="A127" i="10"/>
  <c r="A134" i="10"/>
  <c r="AP134" i="10"/>
  <c r="AO134" i="10" s="1"/>
  <c r="A147" i="10"/>
  <c r="AQ202" i="10"/>
  <c r="AQ201" i="10"/>
  <c r="AQ200" i="10"/>
  <c r="AQ199" i="10"/>
  <c r="AQ198" i="10"/>
  <c r="AQ197" i="10"/>
  <c r="AQ196" i="10"/>
  <c r="AQ195" i="10"/>
  <c r="AQ194" i="10"/>
  <c r="AQ193" i="10"/>
  <c r="AQ192" i="10"/>
  <c r="AQ191" i="10"/>
  <c r="AQ190" i="10"/>
  <c r="AQ189" i="10"/>
  <c r="AQ188" i="10"/>
  <c r="AQ187" i="10"/>
  <c r="AQ186" i="10"/>
  <c r="AQ185" i="10"/>
  <c r="AQ184" i="10"/>
  <c r="AQ183" i="10"/>
  <c r="AQ182" i="10"/>
  <c r="AQ181" i="10"/>
  <c r="AQ180" i="10"/>
  <c r="AQ179" i="10"/>
  <c r="AQ178" i="10"/>
  <c r="AQ177" i="10"/>
  <c r="AQ176" i="10"/>
  <c r="AQ175" i="10"/>
  <c r="AQ174" i="10"/>
  <c r="AQ173" i="10"/>
  <c r="AQ172" i="10"/>
  <c r="AQ171" i="10"/>
  <c r="AQ170" i="10"/>
  <c r="AQ169" i="10"/>
  <c r="AQ168" i="10"/>
  <c r="AQ167" i="10"/>
  <c r="AQ166" i="10"/>
  <c r="AQ165" i="10"/>
  <c r="AQ164" i="10"/>
  <c r="AQ163" i="10"/>
  <c r="AQ162" i="10"/>
  <c r="AQ161" i="10"/>
  <c r="AQ160" i="10"/>
  <c r="AQ159" i="10"/>
  <c r="AQ158" i="10"/>
  <c r="AQ157" i="10"/>
  <c r="AQ156" i="10"/>
  <c r="AQ155" i="10"/>
  <c r="AQ154" i="10"/>
  <c r="AQ153" i="10"/>
  <c r="AQ152" i="10"/>
  <c r="AQ151" i="10"/>
  <c r="AQ150" i="10"/>
  <c r="AQ149" i="10"/>
  <c r="AQ148" i="10"/>
  <c r="AQ147" i="10"/>
  <c r="AQ146" i="10"/>
  <c r="AQ145" i="10"/>
  <c r="AQ144" i="10"/>
  <c r="AQ143" i="10"/>
  <c r="AQ142" i="10"/>
  <c r="AQ141" i="10"/>
  <c r="AQ140" i="10"/>
  <c r="AQ139" i="10"/>
  <c r="AQ138" i="10"/>
  <c r="AQ137" i="10"/>
  <c r="AQ136" i="10"/>
  <c r="AQ135" i="10"/>
  <c r="AQ134" i="10"/>
  <c r="AQ133" i="10"/>
  <c r="AQ132" i="10"/>
  <c r="AQ131" i="10"/>
  <c r="AQ130" i="10"/>
  <c r="AQ129" i="10"/>
  <c r="AQ128" i="10"/>
  <c r="AQ127" i="10"/>
  <c r="AQ126" i="10"/>
  <c r="AQ125" i="10"/>
  <c r="AQ124" i="10"/>
  <c r="AQ123" i="10"/>
  <c r="AQ122" i="10"/>
  <c r="AQ121" i="10"/>
  <c r="AQ120" i="10"/>
  <c r="AQ119" i="10"/>
  <c r="AQ118" i="10"/>
  <c r="AQ117" i="10"/>
  <c r="AQ116" i="10"/>
  <c r="AQ115" i="10"/>
  <c r="AQ114" i="10"/>
  <c r="AQ113" i="10"/>
  <c r="AQ112" i="10"/>
  <c r="AQ111" i="10"/>
  <c r="AQ110" i="10"/>
  <c r="AQ109" i="10"/>
  <c r="AQ108" i="10"/>
  <c r="AQ107" i="10"/>
  <c r="AQ106" i="10"/>
  <c r="AQ105" i="10"/>
  <c r="AQ104" i="10"/>
  <c r="AQ103" i="10"/>
  <c r="AQ102" i="10"/>
  <c r="AQ101" i="10"/>
  <c r="AQ100" i="10"/>
  <c r="AQ99" i="10"/>
  <c r="AQ98" i="10"/>
  <c r="AQ97" i="10"/>
  <c r="AQ96" i="10"/>
  <c r="AQ95" i="10"/>
  <c r="AQ94" i="10"/>
  <c r="AQ93" i="10"/>
  <c r="AQ92" i="10"/>
  <c r="AQ91" i="10"/>
  <c r="AQ90" i="10"/>
  <c r="AQ89" i="10"/>
  <c r="AQ88" i="10"/>
  <c r="AQ87" i="10"/>
  <c r="AQ86" i="10"/>
  <c r="AQ85" i="10"/>
  <c r="AQ84" i="10"/>
  <c r="AQ83" i="10"/>
  <c r="AQ82" i="10"/>
  <c r="AQ81" i="10"/>
  <c r="AQ80" i="10"/>
  <c r="AQ79" i="10"/>
  <c r="AQ78" i="10"/>
  <c r="AQ77" i="10"/>
  <c r="AQ76" i="10"/>
  <c r="AQ75" i="10"/>
  <c r="AQ74" i="10"/>
  <c r="AQ73" i="10"/>
  <c r="AQ72" i="10"/>
  <c r="AQ71" i="10"/>
  <c r="AQ70" i="10"/>
  <c r="AQ69" i="10"/>
  <c r="AQ68" i="10"/>
  <c r="AQ67" i="10"/>
  <c r="AQ66" i="10"/>
  <c r="AQ65" i="10"/>
  <c r="AQ64" i="10"/>
  <c r="AQ63" i="10"/>
  <c r="AQ62" i="10"/>
  <c r="AQ61" i="10"/>
  <c r="AQ60" i="10"/>
  <c r="AQ59" i="10"/>
  <c r="AQ58" i="10"/>
  <c r="AQ57" i="10"/>
  <c r="AQ56" i="10"/>
  <c r="AQ55" i="10"/>
  <c r="AQ54" i="10"/>
  <c r="AQ53" i="10"/>
  <c r="AQ52" i="10"/>
  <c r="AQ51" i="10"/>
  <c r="AQ50" i="10"/>
  <c r="AQ49" i="10"/>
  <c r="AQ48" i="10"/>
  <c r="AQ47" i="10"/>
  <c r="AQ46" i="10"/>
  <c r="AQ45" i="10"/>
  <c r="AQ44" i="10"/>
  <c r="AQ43" i="10"/>
  <c r="AQ42" i="10"/>
  <c r="AQ41" i="10"/>
  <c r="AQ40" i="10"/>
  <c r="AQ39" i="10"/>
  <c r="AQ38" i="10"/>
  <c r="AQ37" i="10"/>
  <c r="AQ36" i="10"/>
  <c r="AQ35" i="10"/>
  <c r="AQ34" i="10"/>
  <c r="AQ33" i="10"/>
  <c r="AQ32" i="10"/>
  <c r="AQ31" i="10"/>
  <c r="AQ30" i="10"/>
  <c r="AQ29" i="10"/>
  <c r="AQ28" i="10"/>
  <c r="AQ27" i="10"/>
  <c r="AQ26" i="10"/>
  <c r="AQ25" i="10"/>
  <c r="AQ24" i="10"/>
  <c r="AQ23" i="10"/>
  <c r="AQ22" i="10"/>
  <c r="AQ21" i="10"/>
  <c r="AQ20" i="10"/>
  <c r="AQ19" i="10"/>
  <c r="AQ18" i="10"/>
  <c r="AQ17" i="10"/>
  <c r="AQ16" i="10"/>
  <c r="AQ15" i="10"/>
  <c r="AQ14" i="10"/>
  <c r="AQ13" i="10"/>
  <c r="AQ12" i="10"/>
  <c r="AQ11" i="10"/>
  <c r="AQ10" i="10"/>
  <c r="AQ9" i="10"/>
  <c r="AQ8" i="10"/>
  <c r="AQ7" i="10"/>
  <c r="AQ6" i="10"/>
  <c r="AQ5" i="10"/>
  <c r="AQ4" i="10"/>
  <c r="AQ3" i="10"/>
  <c r="AL202" i="10"/>
  <c r="AL201" i="10"/>
  <c r="AL200" i="10"/>
  <c r="AL199" i="10"/>
  <c r="AL198" i="10"/>
  <c r="AL197" i="10"/>
  <c r="AL196" i="10"/>
  <c r="AL195" i="10"/>
  <c r="AL194" i="10"/>
  <c r="AL193" i="10"/>
  <c r="AL192" i="10"/>
  <c r="AL191" i="10"/>
  <c r="AL190" i="10"/>
  <c r="AL189" i="10"/>
  <c r="AL188" i="10"/>
  <c r="AL187" i="10"/>
  <c r="AL186" i="10"/>
  <c r="AL185" i="10"/>
  <c r="AL184" i="10"/>
  <c r="AL183" i="10"/>
  <c r="AL182" i="10"/>
  <c r="AL181" i="10"/>
  <c r="AL180" i="10"/>
  <c r="AL179" i="10"/>
  <c r="AL178" i="10"/>
  <c r="AL177" i="10"/>
  <c r="AL176" i="10"/>
  <c r="AL175" i="10"/>
  <c r="AL174" i="10"/>
  <c r="AL173" i="10"/>
  <c r="AL172" i="10"/>
  <c r="AL171" i="10"/>
  <c r="AL170" i="10"/>
  <c r="AL169" i="10"/>
  <c r="AL168" i="10"/>
  <c r="AL167" i="10"/>
  <c r="AL166" i="10"/>
  <c r="AL165" i="10"/>
  <c r="AL164" i="10"/>
  <c r="AL163" i="10"/>
  <c r="AL162" i="10"/>
  <c r="AL161" i="10"/>
  <c r="AL160" i="10"/>
  <c r="AL159" i="10"/>
  <c r="AL158" i="10"/>
  <c r="AL157" i="10"/>
  <c r="AL156" i="10"/>
  <c r="AL155" i="10"/>
  <c r="AL154" i="10"/>
  <c r="AL153" i="10"/>
  <c r="AL152" i="10"/>
  <c r="AL151" i="10"/>
  <c r="AL150" i="10"/>
  <c r="AL149" i="10"/>
  <c r="AL148" i="10"/>
  <c r="AL147" i="10"/>
  <c r="AL146" i="10"/>
  <c r="AL145" i="10"/>
  <c r="AL144" i="10"/>
  <c r="AL143" i="10"/>
  <c r="AL142" i="10"/>
  <c r="AL141" i="10"/>
  <c r="AL140" i="10"/>
  <c r="AL139" i="10"/>
  <c r="AL138" i="10"/>
  <c r="AL137" i="10"/>
  <c r="AL136" i="10"/>
  <c r="AL135" i="10"/>
  <c r="AL134" i="10"/>
  <c r="AL133" i="10"/>
  <c r="AL132" i="10"/>
  <c r="AL131" i="10"/>
  <c r="AL130" i="10"/>
  <c r="AL129" i="10"/>
  <c r="AL128" i="10"/>
  <c r="AL127" i="10"/>
  <c r="AL126" i="10"/>
  <c r="AL125" i="10"/>
  <c r="AL124" i="10"/>
  <c r="AL123" i="10"/>
  <c r="AL122" i="10"/>
  <c r="AL121" i="10"/>
  <c r="AL120" i="10"/>
  <c r="AL119" i="10"/>
  <c r="AL118" i="10"/>
  <c r="AL117" i="10"/>
  <c r="AL116" i="10"/>
  <c r="AL115" i="10"/>
  <c r="AL114" i="10"/>
  <c r="AL113" i="10"/>
  <c r="AL112" i="10"/>
  <c r="AL111" i="10"/>
  <c r="AL110" i="10"/>
  <c r="AL109" i="10"/>
  <c r="AL108" i="10"/>
  <c r="AL107" i="10"/>
  <c r="AL106" i="10"/>
  <c r="AL105" i="10"/>
  <c r="AL104" i="10"/>
  <c r="AL103" i="10"/>
  <c r="AL102" i="10"/>
  <c r="AL101" i="10"/>
  <c r="AL100" i="10"/>
  <c r="AL99" i="10"/>
  <c r="AL98" i="10"/>
  <c r="AL97" i="10"/>
  <c r="AL96" i="10"/>
  <c r="AL95" i="10"/>
  <c r="AL94" i="10"/>
  <c r="AL93" i="10"/>
  <c r="AL92" i="10"/>
  <c r="AL91" i="10"/>
  <c r="AL90" i="10"/>
  <c r="AL89" i="10"/>
  <c r="AL88" i="10"/>
  <c r="AL87" i="10"/>
  <c r="AL86" i="10"/>
  <c r="AL85" i="10"/>
  <c r="AL84" i="10"/>
  <c r="AL83" i="10"/>
  <c r="AL82" i="10"/>
  <c r="AL81" i="10"/>
  <c r="AL80" i="10"/>
  <c r="AL79" i="10"/>
  <c r="AL78" i="10"/>
  <c r="AL77" i="10"/>
  <c r="AL76" i="10"/>
  <c r="AL75" i="10"/>
  <c r="AL74" i="10"/>
  <c r="AL73" i="10"/>
  <c r="AL72" i="10"/>
  <c r="AL71" i="10"/>
  <c r="AL70" i="10"/>
  <c r="AL69" i="10"/>
  <c r="AL68" i="10"/>
  <c r="AL67" i="10"/>
  <c r="AL66" i="10"/>
  <c r="AL65" i="10"/>
  <c r="AL64" i="10"/>
  <c r="AL63" i="10"/>
  <c r="AL62" i="10"/>
  <c r="AL61" i="10"/>
  <c r="AL60" i="10"/>
  <c r="AL59" i="10"/>
  <c r="AL58" i="10"/>
  <c r="AL57" i="10"/>
  <c r="AL56" i="10"/>
  <c r="AL55" i="10"/>
  <c r="AL54" i="10"/>
  <c r="AL53" i="10"/>
  <c r="AL52" i="10"/>
  <c r="AL51" i="10"/>
  <c r="AL50" i="10"/>
  <c r="AL49" i="10"/>
  <c r="AL48" i="10"/>
  <c r="AL47" i="10"/>
  <c r="AL46" i="10"/>
  <c r="AL45" i="10"/>
  <c r="AL44" i="10"/>
  <c r="AL43" i="10"/>
  <c r="AL42" i="10"/>
  <c r="AL41" i="10"/>
  <c r="AL40" i="10"/>
  <c r="AL39" i="10"/>
  <c r="AL38" i="10"/>
  <c r="AL37" i="10"/>
  <c r="AL36" i="10"/>
  <c r="AL35" i="10"/>
  <c r="AL34" i="10"/>
  <c r="AL33" i="10"/>
  <c r="AL32" i="10"/>
  <c r="AL31" i="10"/>
  <c r="AL30" i="10"/>
  <c r="AL29" i="10"/>
  <c r="AL28" i="10"/>
  <c r="AL27" i="10"/>
  <c r="AL26" i="10"/>
  <c r="AL25" i="10"/>
  <c r="AL24" i="10"/>
  <c r="AL23" i="10"/>
  <c r="AL22" i="10"/>
  <c r="AL21" i="10"/>
  <c r="AL20" i="10"/>
  <c r="AL19" i="10"/>
  <c r="AL18" i="10"/>
  <c r="AL17" i="10"/>
  <c r="AL16" i="10"/>
  <c r="AL15" i="10"/>
  <c r="AL14" i="10"/>
  <c r="AL13" i="10"/>
  <c r="AL12" i="10"/>
  <c r="AL11" i="10"/>
  <c r="AL10" i="10"/>
  <c r="AL9" i="10"/>
  <c r="AL8" i="10"/>
  <c r="AL7" i="10"/>
  <c r="AL6" i="10"/>
  <c r="AL5" i="10"/>
  <c r="AL4" i="10"/>
  <c r="AL3" i="10"/>
  <c r="B103" i="10"/>
  <c r="C103" i="10"/>
  <c r="D103" i="10"/>
  <c r="AT103" i="10" s="1"/>
  <c r="I103" i="10"/>
  <c r="J103" i="10"/>
  <c r="K103" i="10"/>
  <c r="L103" i="10"/>
  <c r="M103" i="10"/>
  <c r="N103" i="10"/>
  <c r="O103" i="10"/>
  <c r="T103" i="10"/>
  <c r="W103" i="10"/>
  <c r="Y103" i="10"/>
  <c r="AB103" i="10"/>
  <c r="AD103" i="10"/>
  <c r="AG103" i="10"/>
  <c r="AI103" i="10"/>
  <c r="AN103" i="10"/>
  <c r="AS103" i="10"/>
  <c r="B104" i="10"/>
  <c r="C104" i="10"/>
  <c r="D104" i="10"/>
  <c r="I104" i="10"/>
  <c r="J104" i="10"/>
  <c r="K104" i="10"/>
  <c r="L104" i="10"/>
  <c r="M104" i="10"/>
  <c r="N104" i="10"/>
  <c r="O104" i="10"/>
  <c r="T104" i="10"/>
  <c r="W104" i="10"/>
  <c r="Y104" i="10"/>
  <c r="AB104" i="10"/>
  <c r="AD104" i="10"/>
  <c r="AG104" i="10"/>
  <c r="AI104" i="10"/>
  <c r="AN104" i="10"/>
  <c r="AS104" i="10"/>
  <c r="B105" i="10"/>
  <c r="C105" i="10"/>
  <c r="G105" i="10" s="1"/>
  <c r="D105" i="10"/>
  <c r="F105" i="10" s="1"/>
  <c r="I105" i="10"/>
  <c r="J105" i="10"/>
  <c r="K105" i="10"/>
  <c r="L105" i="10"/>
  <c r="M105" i="10"/>
  <c r="N105" i="10"/>
  <c r="O105" i="10"/>
  <c r="T105" i="10"/>
  <c r="W105" i="10"/>
  <c r="Y105" i="10"/>
  <c r="AB105" i="10"/>
  <c r="AD105" i="10"/>
  <c r="AG105" i="10"/>
  <c r="AI105" i="10"/>
  <c r="AN105" i="10"/>
  <c r="AS105" i="10"/>
  <c r="B106" i="10"/>
  <c r="C106" i="10"/>
  <c r="G106" i="10" s="1"/>
  <c r="D106" i="10"/>
  <c r="H106" i="10" s="1"/>
  <c r="I106" i="10"/>
  <c r="J106" i="10"/>
  <c r="K106" i="10"/>
  <c r="L106" i="10"/>
  <c r="M106" i="10"/>
  <c r="N106" i="10"/>
  <c r="O106" i="10"/>
  <c r="T106" i="10"/>
  <c r="W106" i="10"/>
  <c r="Y106" i="10"/>
  <c r="AB106" i="10"/>
  <c r="AD106" i="10"/>
  <c r="AG106" i="10"/>
  <c r="AI106" i="10"/>
  <c r="AN106" i="10"/>
  <c r="AS106" i="10"/>
  <c r="B107" i="10"/>
  <c r="C107" i="10"/>
  <c r="D107" i="10"/>
  <c r="I107" i="10"/>
  <c r="J107" i="10"/>
  <c r="K107" i="10"/>
  <c r="L107" i="10"/>
  <c r="M107" i="10"/>
  <c r="N107" i="10"/>
  <c r="O107" i="10"/>
  <c r="T107" i="10"/>
  <c r="W107" i="10"/>
  <c r="Y107" i="10"/>
  <c r="AB107" i="10"/>
  <c r="AD107" i="10"/>
  <c r="AG107" i="10"/>
  <c r="AI107" i="10"/>
  <c r="AN107" i="10"/>
  <c r="AS107" i="10"/>
  <c r="B108" i="10"/>
  <c r="C108" i="10"/>
  <c r="G108" i="10" s="1"/>
  <c r="D108" i="10"/>
  <c r="H108" i="10"/>
  <c r="I108" i="10"/>
  <c r="J108" i="10"/>
  <c r="K108" i="10"/>
  <c r="L108" i="10"/>
  <c r="M108" i="10"/>
  <c r="N108" i="10"/>
  <c r="O108" i="10"/>
  <c r="T108" i="10"/>
  <c r="W108" i="10"/>
  <c r="Y108" i="10"/>
  <c r="AB108" i="10"/>
  <c r="AD108" i="10"/>
  <c r="AG108" i="10"/>
  <c r="AI108" i="10"/>
  <c r="AN108" i="10"/>
  <c r="AS108" i="10"/>
  <c r="B109" i="10"/>
  <c r="C109" i="10"/>
  <c r="D109" i="10"/>
  <c r="I109" i="10"/>
  <c r="J109" i="10"/>
  <c r="K109" i="10"/>
  <c r="L109" i="10"/>
  <c r="M109" i="10"/>
  <c r="N109" i="10"/>
  <c r="O109" i="10"/>
  <c r="T109" i="10"/>
  <c r="W109" i="10"/>
  <c r="Y109" i="10"/>
  <c r="AB109" i="10"/>
  <c r="AD109" i="10"/>
  <c r="AG109" i="10"/>
  <c r="AI109" i="10"/>
  <c r="AN109" i="10"/>
  <c r="AS109" i="10"/>
  <c r="B110" i="10"/>
  <c r="C110" i="10"/>
  <c r="D110" i="10"/>
  <c r="F110" i="10" s="1"/>
  <c r="I110" i="10"/>
  <c r="J110" i="10"/>
  <c r="K110" i="10"/>
  <c r="L110" i="10"/>
  <c r="M110" i="10"/>
  <c r="N110" i="10"/>
  <c r="O110" i="10"/>
  <c r="T110" i="10"/>
  <c r="W110" i="10"/>
  <c r="Y110" i="10"/>
  <c r="AB110" i="10"/>
  <c r="AD110" i="10"/>
  <c r="AG110" i="10"/>
  <c r="AI110" i="10"/>
  <c r="AN110" i="10"/>
  <c r="AS110" i="10"/>
  <c r="B111" i="10"/>
  <c r="C111" i="10"/>
  <c r="AT111" i="10" s="1"/>
  <c r="D111" i="10"/>
  <c r="I111" i="10"/>
  <c r="J111" i="10"/>
  <c r="K111" i="10"/>
  <c r="L111" i="10"/>
  <c r="M111" i="10"/>
  <c r="N111" i="10"/>
  <c r="O111" i="10"/>
  <c r="T111" i="10"/>
  <c r="W111" i="10"/>
  <c r="Y111" i="10"/>
  <c r="AB111" i="10"/>
  <c r="AD111" i="10"/>
  <c r="AG111" i="10"/>
  <c r="AI111" i="10"/>
  <c r="AN111" i="10"/>
  <c r="AS111" i="10"/>
  <c r="B112" i="10"/>
  <c r="C112" i="10"/>
  <c r="D112" i="10"/>
  <c r="AT112" i="10" s="1"/>
  <c r="I112" i="10"/>
  <c r="J112" i="10"/>
  <c r="K112" i="10"/>
  <c r="L112" i="10"/>
  <c r="M112" i="10"/>
  <c r="N112" i="10"/>
  <c r="O112" i="10"/>
  <c r="T112" i="10"/>
  <c r="W112" i="10"/>
  <c r="Y112" i="10"/>
  <c r="AB112" i="10"/>
  <c r="AD112" i="10"/>
  <c r="AG112" i="10"/>
  <c r="AI112" i="10"/>
  <c r="AN112" i="10"/>
  <c r="AS112" i="10"/>
  <c r="B113" i="10"/>
  <c r="C113" i="10"/>
  <c r="G113" i="10" s="1"/>
  <c r="D113" i="10"/>
  <c r="I113" i="10"/>
  <c r="J113" i="10"/>
  <c r="K113" i="10"/>
  <c r="L113" i="10"/>
  <c r="M113" i="10"/>
  <c r="N113" i="10"/>
  <c r="O113" i="10"/>
  <c r="T113" i="10"/>
  <c r="W113" i="10"/>
  <c r="Y113" i="10"/>
  <c r="AB113" i="10"/>
  <c r="AD113" i="10"/>
  <c r="AG113" i="10"/>
  <c r="AI113" i="10"/>
  <c r="AN113" i="10"/>
  <c r="AS113" i="10"/>
  <c r="B114" i="10"/>
  <c r="C114" i="10"/>
  <c r="E114" i="10" s="1"/>
  <c r="D114" i="10"/>
  <c r="I114" i="10"/>
  <c r="J114" i="10"/>
  <c r="K114" i="10"/>
  <c r="L114" i="10"/>
  <c r="M114" i="10"/>
  <c r="N114" i="10"/>
  <c r="O114" i="10"/>
  <c r="T114" i="10"/>
  <c r="W114" i="10"/>
  <c r="Y114" i="10"/>
  <c r="AB114" i="10"/>
  <c r="AD114" i="10"/>
  <c r="AG114" i="10"/>
  <c r="AI114" i="10"/>
  <c r="AN114" i="10"/>
  <c r="AS114" i="10"/>
  <c r="B115" i="10"/>
  <c r="C115" i="10"/>
  <c r="D115" i="10"/>
  <c r="I115" i="10"/>
  <c r="J115" i="10"/>
  <c r="K115" i="10"/>
  <c r="L115" i="10"/>
  <c r="M115" i="10"/>
  <c r="N115" i="10"/>
  <c r="O115" i="10"/>
  <c r="T115" i="10"/>
  <c r="W115" i="10"/>
  <c r="Y115" i="10"/>
  <c r="AB115" i="10"/>
  <c r="AD115" i="10"/>
  <c r="AG115" i="10"/>
  <c r="AI115" i="10"/>
  <c r="AN115" i="10"/>
  <c r="AS115" i="10"/>
  <c r="B116" i="10"/>
  <c r="C116" i="10"/>
  <c r="G116" i="10" s="1"/>
  <c r="D116" i="10"/>
  <c r="I116" i="10"/>
  <c r="J116" i="10"/>
  <c r="K116" i="10"/>
  <c r="L116" i="10"/>
  <c r="M116" i="10"/>
  <c r="N116" i="10"/>
  <c r="O116" i="10"/>
  <c r="T116" i="10"/>
  <c r="W116" i="10"/>
  <c r="Y116" i="10"/>
  <c r="AB116" i="10"/>
  <c r="AD116" i="10"/>
  <c r="AG116" i="10"/>
  <c r="AI116" i="10"/>
  <c r="AN116" i="10"/>
  <c r="AS116" i="10"/>
  <c r="B117" i="10"/>
  <c r="C117" i="10"/>
  <c r="D117" i="10"/>
  <c r="I117" i="10"/>
  <c r="J117" i="10"/>
  <c r="K117" i="10"/>
  <c r="L117" i="10"/>
  <c r="M117" i="10"/>
  <c r="N117" i="10"/>
  <c r="O117" i="10"/>
  <c r="T117" i="10"/>
  <c r="W117" i="10"/>
  <c r="Y117" i="10"/>
  <c r="AB117" i="10"/>
  <c r="AD117" i="10"/>
  <c r="AG117" i="10"/>
  <c r="AI117" i="10"/>
  <c r="AN117" i="10"/>
  <c r="AS117" i="10"/>
  <c r="B118" i="10"/>
  <c r="C118" i="10"/>
  <c r="G118" i="10" s="1"/>
  <c r="E118" i="10"/>
  <c r="D118" i="10"/>
  <c r="I118" i="10"/>
  <c r="J118" i="10"/>
  <c r="K118" i="10"/>
  <c r="L118" i="10"/>
  <c r="M118" i="10"/>
  <c r="N118" i="10"/>
  <c r="O118" i="10"/>
  <c r="T118" i="10"/>
  <c r="W118" i="10"/>
  <c r="Y118" i="10"/>
  <c r="AB118" i="10"/>
  <c r="AD118" i="10"/>
  <c r="AG118" i="10"/>
  <c r="AI118" i="10"/>
  <c r="AN118" i="10"/>
  <c r="AS118" i="10"/>
  <c r="B119" i="10"/>
  <c r="C119" i="10"/>
  <c r="D119" i="10"/>
  <c r="I119" i="10"/>
  <c r="J119" i="10"/>
  <c r="K119" i="10"/>
  <c r="L119" i="10"/>
  <c r="M119" i="10"/>
  <c r="N119" i="10"/>
  <c r="O119" i="10"/>
  <c r="T119" i="10"/>
  <c r="W119" i="10"/>
  <c r="Y119" i="10"/>
  <c r="AB119" i="10"/>
  <c r="AD119" i="10"/>
  <c r="AG119" i="10"/>
  <c r="AI119" i="10"/>
  <c r="AN119" i="10"/>
  <c r="AS119" i="10"/>
  <c r="B120" i="10"/>
  <c r="C120" i="10"/>
  <c r="D120" i="10"/>
  <c r="I120" i="10"/>
  <c r="J120" i="10"/>
  <c r="K120" i="10"/>
  <c r="L120" i="10"/>
  <c r="M120" i="10"/>
  <c r="N120" i="10"/>
  <c r="O120" i="10"/>
  <c r="T120" i="10"/>
  <c r="W120" i="10"/>
  <c r="Y120" i="10"/>
  <c r="AB120" i="10"/>
  <c r="AD120" i="10"/>
  <c r="AG120" i="10"/>
  <c r="AI120" i="10"/>
  <c r="AN120" i="10"/>
  <c r="AS120" i="10"/>
  <c r="B121" i="10"/>
  <c r="C121" i="10"/>
  <c r="E121" i="10" s="1"/>
  <c r="G121" i="10"/>
  <c r="D121" i="10"/>
  <c r="I121" i="10"/>
  <c r="J121" i="10"/>
  <c r="K121" i="10"/>
  <c r="L121" i="10"/>
  <c r="M121" i="10"/>
  <c r="N121" i="10"/>
  <c r="O121" i="10"/>
  <c r="T121" i="10"/>
  <c r="W121" i="10"/>
  <c r="Y121" i="10"/>
  <c r="AB121" i="10"/>
  <c r="AD121" i="10"/>
  <c r="AG121" i="10"/>
  <c r="AI121" i="10"/>
  <c r="AN121" i="10"/>
  <c r="AS121" i="10"/>
  <c r="B122" i="10"/>
  <c r="C122" i="10"/>
  <c r="D122" i="10"/>
  <c r="H122" i="10" s="1"/>
  <c r="I122" i="10"/>
  <c r="J122" i="10"/>
  <c r="K122" i="10"/>
  <c r="L122" i="10"/>
  <c r="M122" i="10"/>
  <c r="N122" i="10"/>
  <c r="O122" i="10"/>
  <c r="T122" i="10"/>
  <c r="W122" i="10"/>
  <c r="Y122" i="10"/>
  <c r="AB122" i="10"/>
  <c r="AD122" i="10"/>
  <c r="AG122" i="10"/>
  <c r="AI122" i="10"/>
  <c r="AN122" i="10"/>
  <c r="AS122" i="10"/>
  <c r="B123" i="10"/>
  <c r="C123" i="10"/>
  <c r="G123" i="10" s="1"/>
  <c r="D123" i="10"/>
  <c r="I123" i="10"/>
  <c r="J123" i="10"/>
  <c r="K123" i="10"/>
  <c r="L123" i="10"/>
  <c r="M123" i="10"/>
  <c r="N123" i="10"/>
  <c r="O123" i="10"/>
  <c r="T123" i="10"/>
  <c r="W123" i="10"/>
  <c r="Y123" i="10"/>
  <c r="AB123" i="10"/>
  <c r="AD123" i="10"/>
  <c r="AG123" i="10"/>
  <c r="AI123" i="10"/>
  <c r="AN123" i="10"/>
  <c r="AS123" i="10"/>
  <c r="B124" i="10"/>
  <c r="C124" i="10"/>
  <c r="D124" i="10"/>
  <c r="I124" i="10"/>
  <c r="J124" i="10"/>
  <c r="K124" i="10"/>
  <c r="L124" i="10"/>
  <c r="M124" i="10"/>
  <c r="N124" i="10"/>
  <c r="O124" i="10"/>
  <c r="T124" i="10"/>
  <c r="W124" i="10"/>
  <c r="Y124" i="10"/>
  <c r="AB124" i="10"/>
  <c r="AD124" i="10"/>
  <c r="AG124" i="10"/>
  <c r="AI124" i="10"/>
  <c r="AN124" i="10"/>
  <c r="AS124" i="10"/>
  <c r="B125" i="10"/>
  <c r="C125" i="10"/>
  <c r="G125" i="10" s="1"/>
  <c r="D125" i="10"/>
  <c r="H125" i="10" s="1"/>
  <c r="I125" i="10"/>
  <c r="J125" i="10"/>
  <c r="K125" i="10"/>
  <c r="L125" i="10"/>
  <c r="M125" i="10"/>
  <c r="N125" i="10"/>
  <c r="O125" i="10"/>
  <c r="T125" i="10"/>
  <c r="W125" i="10"/>
  <c r="Y125" i="10"/>
  <c r="AB125" i="10"/>
  <c r="AD125" i="10"/>
  <c r="AG125" i="10"/>
  <c r="AI125" i="10"/>
  <c r="AN125" i="10"/>
  <c r="AS125" i="10"/>
  <c r="B126" i="10"/>
  <c r="C126" i="10"/>
  <c r="D126" i="10"/>
  <c r="I126" i="10"/>
  <c r="J126" i="10"/>
  <c r="K126" i="10"/>
  <c r="L126" i="10"/>
  <c r="M126" i="10"/>
  <c r="N126" i="10"/>
  <c r="O126" i="10"/>
  <c r="T126" i="10"/>
  <c r="W126" i="10"/>
  <c r="Y126" i="10"/>
  <c r="AB126" i="10"/>
  <c r="AD126" i="10"/>
  <c r="AG126" i="10"/>
  <c r="AI126" i="10"/>
  <c r="AN126" i="10"/>
  <c r="AS126" i="10"/>
  <c r="B127" i="10"/>
  <c r="C127" i="10"/>
  <c r="D127" i="10"/>
  <c r="I127" i="10"/>
  <c r="J127" i="10"/>
  <c r="K127" i="10"/>
  <c r="L127" i="10"/>
  <c r="M127" i="10"/>
  <c r="N127" i="10"/>
  <c r="O127" i="10"/>
  <c r="T127" i="10"/>
  <c r="W127" i="10"/>
  <c r="Y127" i="10"/>
  <c r="AB127" i="10"/>
  <c r="AD127" i="10"/>
  <c r="AG127" i="10"/>
  <c r="AI127" i="10"/>
  <c r="AN127" i="10"/>
  <c r="AS127" i="10"/>
  <c r="B128" i="10"/>
  <c r="C128" i="10"/>
  <c r="G128" i="10" s="1"/>
  <c r="D128" i="10"/>
  <c r="I128" i="10"/>
  <c r="J128" i="10"/>
  <c r="K128" i="10"/>
  <c r="L128" i="10"/>
  <c r="M128" i="10"/>
  <c r="N128" i="10"/>
  <c r="O128" i="10"/>
  <c r="T128" i="10"/>
  <c r="W128" i="10"/>
  <c r="Y128" i="10"/>
  <c r="AB128" i="10"/>
  <c r="AD128" i="10"/>
  <c r="AG128" i="10"/>
  <c r="AI128" i="10"/>
  <c r="AN128" i="10"/>
  <c r="AS128" i="10"/>
  <c r="B129" i="10"/>
  <c r="C129" i="10"/>
  <c r="D129" i="10"/>
  <c r="F129" i="10" s="1"/>
  <c r="I129" i="10"/>
  <c r="J129" i="10"/>
  <c r="K129" i="10"/>
  <c r="L129" i="10"/>
  <c r="M129" i="10"/>
  <c r="N129" i="10"/>
  <c r="O129" i="10"/>
  <c r="T129" i="10"/>
  <c r="W129" i="10"/>
  <c r="Y129" i="10"/>
  <c r="AB129" i="10"/>
  <c r="AD129" i="10"/>
  <c r="AG129" i="10"/>
  <c r="AI129" i="10"/>
  <c r="AN129" i="10"/>
  <c r="AS129" i="10"/>
  <c r="B130" i="10"/>
  <c r="C130" i="10"/>
  <c r="D130" i="10"/>
  <c r="I130" i="10"/>
  <c r="J130" i="10"/>
  <c r="K130" i="10"/>
  <c r="L130" i="10"/>
  <c r="M130" i="10"/>
  <c r="N130" i="10"/>
  <c r="O130" i="10"/>
  <c r="T130" i="10"/>
  <c r="W130" i="10"/>
  <c r="Y130" i="10"/>
  <c r="AB130" i="10"/>
  <c r="AD130" i="10"/>
  <c r="AG130" i="10"/>
  <c r="AI130" i="10"/>
  <c r="AN130" i="10"/>
  <c r="AS130" i="10"/>
  <c r="B131" i="10"/>
  <c r="C131" i="10"/>
  <c r="G131" i="10" s="1"/>
  <c r="D131" i="10"/>
  <c r="I131" i="10"/>
  <c r="J131" i="10"/>
  <c r="K131" i="10"/>
  <c r="L131" i="10"/>
  <c r="M131" i="10"/>
  <c r="N131" i="10"/>
  <c r="O131" i="10"/>
  <c r="T131" i="10"/>
  <c r="W131" i="10"/>
  <c r="Y131" i="10"/>
  <c r="AB131" i="10"/>
  <c r="AD131" i="10"/>
  <c r="AG131" i="10"/>
  <c r="AI131" i="10"/>
  <c r="AN131" i="10"/>
  <c r="AS131" i="10"/>
  <c r="B132" i="10"/>
  <c r="C132" i="10"/>
  <c r="D132" i="10"/>
  <c r="I132" i="10"/>
  <c r="J132" i="10"/>
  <c r="K132" i="10"/>
  <c r="L132" i="10"/>
  <c r="M132" i="10"/>
  <c r="N132" i="10"/>
  <c r="O132" i="10"/>
  <c r="T132" i="10"/>
  <c r="W132" i="10"/>
  <c r="Y132" i="10"/>
  <c r="AB132" i="10"/>
  <c r="AD132" i="10"/>
  <c r="AG132" i="10"/>
  <c r="AI132" i="10"/>
  <c r="AN132" i="10"/>
  <c r="AS132" i="10"/>
  <c r="B133" i="10"/>
  <c r="C133" i="10"/>
  <c r="D133" i="10"/>
  <c r="I133" i="10"/>
  <c r="J133" i="10"/>
  <c r="K133" i="10"/>
  <c r="L133" i="10"/>
  <c r="M133" i="10"/>
  <c r="N133" i="10"/>
  <c r="O133" i="10"/>
  <c r="T133" i="10"/>
  <c r="W133" i="10"/>
  <c r="Y133" i="10"/>
  <c r="AB133" i="10"/>
  <c r="AD133" i="10"/>
  <c r="AG133" i="10"/>
  <c r="AI133" i="10"/>
  <c r="AN133" i="10"/>
  <c r="AS133" i="10"/>
  <c r="B134" i="10"/>
  <c r="C134" i="10"/>
  <c r="G134" i="10" s="1"/>
  <c r="D134" i="10"/>
  <c r="I134" i="10"/>
  <c r="J134" i="10"/>
  <c r="K134" i="10"/>
  <c r="L134" i="10"/>
  <c r="M134" i="10"/>
  <c r="N134" i="10"/>
  <c r="O134" i="10"/>
  <c r="T134" i="10"/>
  <c r="W134" i="10"/>
  <c r="Y134" i="10"/>
  <c r="AB134" i="10"/>
  <c r="AD134" i="10"/>
  <c r="AG134" i="10"/>
  <c r="AI134" i="10"/>
  <c r="AN134" i="10"/>
  <c r="AS134" i="10"/>
  <c r="B135" i="10"/>
  <c r="C135" i="10"/>
  <c r="E135" i="10" s="1"/>
  <c r="D135" i="10"/>
  <c r="I135" i="10"/>
  <c r="J135" i="10"/>
  <c r="K135" i="10"/>
  <c r="L135" i="10"/>
  <c r="M135" i="10"/>
  <c r="N135" i="10"/>
  <c r="O135" i="10"/>
  <c r="T135" i="10"/>
  <c r="W135" i="10"/>
  <c r="Y135" i="10"/>
  <c r="AB135" i="10"/>
  <c r="AD135" i="10"/>
  <c r="AG135" i="10"/>
  <c r="AI135" i="10"/>
  <c r="AN135" i="10"/>
  <c r="AS135" i="10"/>
  <c r="B136" i="10"/>
  <c r="C136" i="10"/>
  <c r="D136" i="10"/>
  <c r="H136" i="10" s="1"/>
  <c r="I136" i="10"/>
  <c r="J136" i="10"/>
  <c r="K136" i="10"/>
  <c r="L136" i="10"/>
  <c r="M136" i="10"/>
  <c r="N136" i="10"/>
  <c r="O136" i="10"/>
  <c r="T136" i="10"/>
  <c r="W136" i="10"/>
  <c r="Y136" i="10"/>
  <c r="AB136" i="10"/>
  <c r="AD136" i="10"/>
  <c r="AG136" i="10"/>
  <c r="AI136" i="10"/>
  <c r="AN136" i="10"/>
  <c r="AS136" i="10"/>
  <c r="B137" i="10"/>
  <c r="C137" i="10"/>
  <c r="E137" i="10" s="1"/>
  <c r="D137" i="10"/>
  <c r="F137" i="10" s="1"/>
  <c r="I137" i="10"/>
  <c r="J137" i="10"/>
  <c r="K137" i="10"/>
  <c r="L137" i="10"/>
  <c r="M137" i="10"/>
  <c r="N137" i="10"/>
  <c r="O137" i="10"/>
  <c r="T137" i="10"/>
  <c r="W137" i="10"/>
  <c r="Y137" i="10"/>
  <c r="AB137" i="10"/>
  <c r="AD137" i="10"/>
  <c r="AG137" i="10"/>
  <c r="AI137" i="10"/>
  <c r="AN137" i="10"/>
  <c r="AS137" i="10"/>
  <c r="B138" i="10"/>
  <c r="C138" i="10"/>
  <c r="D138" i="10"/>
  <c r="F138" i="10" s="1"/>
  <c r="I138" i="10"/>
  <c r="J138" i="10"/>
  <c r="K138" i="10"/>
  <c r="L138" i="10"/>
  <c r="M138" i="10"/>
  <c r="N138" i="10"/>
  <c r="O138" i="10"/>
  <c r="T138" i="10"/>
  <c r="W138" i="10"/>
  <c r="Y138" i="10"/>
  <c r="AB138" i="10"/>
  <c r="AD138" i="10"/>
  <c r="AG138" i="10"/>
  <c r="AI138" i="10"/>
  <c r="AN138" i="10"/>
  <c r="AS138" i="10"/>
  <c r="B139" i="10"/>
  <c r="C139" i="10"/>
  <c r="D139" i="10"/>
  <c r="H139" i="10" s="1"/>
  <c r="F139" i="10"/>
  <c r="I139" i="10"/>
  <c r="J139" i="10"/>
  <c r="K139" i="10"/>
  <c r="L139" i="10"/>
  <c r="M139" i="10"/>
  <c r="N139" i="10"/>
  <c r="O139" i="10"/>
  <c r="T139" i="10"/>
  <c r="W139" i="10"/>
  <c r="Y139" i="10"/>
  <c r="AB139" i="10"/>
  <c r="AD139" i="10"/>
  <c r="AG139" i="10"/>
  <c r="AI139" i="10"/>
  <c r="AN139" i="10"/>
  <c r="AS139" i="10"/>
  <c r="B140" i="10"/>
  <c r="C140" i="10"/>
  <c r="G140" i="10" s="1"/>
  <c r="D140" i="10"/>
  <c r="H140" i="10" s="1"/>
  <c r="I140" i="10"/>
  <c r="J140" i="10"/>
  <c r="K140" i="10"/>
  <c r="L140" i="10"/>
  <c r="M140" i="10"/>
  <c r="N140" i="10"/>
  <c r="O140" i="10"/>
  <c r="T140" i="10"/>
  <c r="W140" i="10"/>
  <c r="Y140" i="10"/>
  <c r="AB140" i="10"/>
  <c r="AD140" i="10"/>
  <c r="AG140" i="10"/>
  <c r="AI140" i="10"/>
  <c r="AN140" i="10"/>
  <c r="AS140" i="10"/>
  <c r="B141" i="10"/>
  <c r="C141" i="10"/>
  <c r="D141" i="10"/>
  <c r="I141" i="10"/>
  <c r="J141" i="10"/>
  <c r="K141" i="10"/>
  <c r="L141" i="10"/>
  <c r="M141" i="10"/>
  <c r="N141" i="10"/>
  <c r="O141" i="10"/>
  <c r="T141" i="10"/>
  <c r="W141" i="10"/>
  <c r="Y141" i="10"/>
  <c r="AB141" i="10"/>
  <c r="AD141" i="10"/>
  <c r="AG141" i="10"/>
  <c r="AI141" i="10"/>
  <c r="AN141" i="10"/>
  <c r="AS141" i="10"/>
  <c r="B142" i="10"/>
  <c r="C142" i="10"/>
  <c r="D142" i="10"/>
  <c r="I142" i="10"/>
  <c r="J142" i="10"/>
  <c r="K142" i="10"/>
  <c r="L142" i="10"/>
  <c r="M142" i="10"/>
  <c r="N142" i="10"/>
  <c r="O142" i="10"/>
  <c r="T142" i="10"/>
  <c r="W142" i="10"/>
  <c r="Y142" i="10"/>
  <c r="AB142" i="10"/>
  <c r="AD142" i="10"/>
  <c r="AG142" i="10"/>
  <c r="AI142" i="10"/>
  <c r="AN142" i="10"/>
  <c r="AS142" i="10"/>
  <c r="B143" i="10"/>
  <c r="C143" i="10"/>
  <c r="D143" i="10"/>
  <c r="I143" i="10"/>
  <c r="J143" i="10"/>
  <c r="K143" i="10"/>
  <c r="L143" i="10"/>
  <c r="M143" i="10"/>
  <c r="N143" i="10"/>
  <c r="O143" i="10"/>
  <c r="T143" i="10"/>
  <c r="W143" i="10"/>
  <c r="Y143" i="10"/>
  <c r="AB143" i="10"/>
  <c r="AD143" i="10"/>
  <c r="AG143" i="10"/>
  <c r="AI143" i="10"/>
  <c r="AN143" i="10"/>
  <c r="AS143" i="10"/>
  <c r="B144" i="10"/>
  <c r="C144" i="10"/>
  <c r="D144" i="10"/>
  <c r="I144" i="10"/>
  <c r="J144" i="10"/>
  <c r="K144" i="10"/>
  <c r="L144" i="10"/>
  <c r="M144" i="10"/>
  <c r="N144" i="10"/>
  <c r="O144" i="10"/>
  <c r="T144" i="10"/>
  <c r="W144" i="10"/>
  <c r="Y144" i="10"/>
  <c r="AB144" i="10"/>
  <c r="AD144" i="10"/>
  <c r="AG144" i="10"/>
  <c r="AI144" i="10"/>
  <c r="AN144" i="10"/>
  <c r="AS144" i="10"/>
  <c r="B145" i="10"/>
  <c r="C145" i="10"/>
  <c r="G145" i="10" s="1"/>
  <c r="D145" i="10"/>
  <c r="H145" i="10" s="1"/>
  <c r="I145" i="10"/>
  <c r="J145" i="10"/>
  <c r="K145" i="10"/>
  <c r="L145" i="10"/>
  <c r="M145" i="10"/>
  <c r="N145" i="10"/>
  <c r="O145" i="10"/>
  <c r="T145" i="10"/>
  <c r="W145" i="10"/>
  <c r="Y145" i="10"/>
  <c r="AB145" i="10"/>
  <c r="AD145" i="10"/>
  <c r="AG145" i="10"/>
  <c r="AI145" i="10"/>
  <c r="AN145" i="10"/>
  <c r="AS145" i="10"/>
  <c r="B146" i="10"/>
  <c r="C146" i="10"/>
  <c r="D146" i="10"/>
  <c r="I146" i="10"/>
  <c r="J146" i="10"/>
  <c r="K146" i="10"/>
  <c r="L146" i="10"/>
  <c r="M146" i="10"/>
  <c r="N146" i="10"/>
  <c r="O146" i="10"/>
  <c r="T146" i="10"/>
  <c r="W146" i="10"/>
  <c r="Y146" i="10"/>
  <c r="AB146" i="10"/>
  <c r="AD146" i="10"/>
  <c r="AG146" i="10"/>
  <c r="AI146" i="10"/>
  <c r="AN146" i="10"/>
  <c r="AS146" i="10"/>
  <c r="B147" i="10"/>
  <c r="C147" i="10"/>
  <c r="D147" i="10"/>
  <c r="I147" i="10"/>
  <c r="J147" i="10"/>
  <c r="K147" i="10"/>
  <c r="L147" i="10"/>
  <c r="M147" i="10"/>
  <c r="N147" i="10"/>
  <c r="O147" i="10"/>
  <c r="T147" i="10"/>
  <c r="W147" i="10"/>
  <c r="Y147" i="10"/>
  <c r="AB147" i="10"/>
  <c r="AD147" i="10"/>
  <c r="AG147" i="10"/>
  <c r="AI147" i="10"/>
  <c r="AN147" i="10"/>
  <c r="AS147" i="10"/>
  <c r="B148" i="10"/>
  <c r="C148" i="10"/>
  <c r="D148" i="10"/>
  <c r="I148" i="10"/>
  <c r="J148" i="10"/>
  <c r="K148" i="10"/>
  <c r="L148" i="10"/>
  <c r="M148" i="10"/>
  <c r="N148" i="10"/>
  <c r="O148" i="10"/>
  <c r="T148" i="10"/>
  <c r="W148" i="10"/>
  <c r="Y148" i="10"/>
  <c r="AB148" i="10"/>
  <c r="AD148" i="10"/>
  <c r="AG148" i="10"/>
  <c r="AI148" i="10"/>
  <c r="AN148" i="10"/>
  <c r="AS148" i="10"/>
  <c r="B149" i="10"/>
  <c r="C149" i="10"/>
  <c r="E149" i="10" s="1"/>
  <c r="D149" i="10"/>
  <c r="I149" i="10"/>
  <c r="J149" i="10"/>
  <c r="K149" i="10"/>
  <c r="L149" i="10"/>
  <c r="M149" i="10"/>
  <c r="N149" i="10"/>
  <c r="O149" i="10"/>
  <c r="T149" i="10"/>
  <c r="W149" i="10"/>
  <c r="Y149" i="10"/>
  <c r="AB149" i="10"/>
  <c r="AD149" i="10"/>
  <c r="AG149" i="10"/>
  <c r="AI149" i="10"/>
  <c r="AN149" i="10"/>
  <c r="AS149" i="10"/>
  <c r="B150" i="10"/>
  <c r="C150" i="10"/>
  <c r="G150" i="10" s="1"/>
  <c r="D150" i="10"/>
  <c r="I150" i="10"/>
  <c r="J150" i="10"/>
  <c r="K150" i="10"/>
  <c r="L150" i="10"/>
  <c r="M150" i="10"/>
  <c r="N150" i="10"/>
  <c r="O150" i="10"/>
  <c r="T150" i="10"/>
  <c r="W150" i="10"/>
  <c r="Y150" i="10"/>
  <c r="AB150" i="10"/>
  <c r="AD150" i="10"/>
  <c r="AG150" i="10"/>
  <c r="AI150" i="10"/>
  <c r="AN150" i="10"/>
  <c r="AS150" i="10"/>
  <c r="B151" i="10"/>
  <c r="C151" i="10"/>
  <c r="D151" i="10"/>
  <c r="H151" i="10" s="1"/>
  <c r="I151" i="10"/>
  <c r="J151" i="10"/>
  <c r="K151" i="10"/>
  <c r="L151" i="10"/>
  <c r="M151" i="10"/>
  <c r="N151" i="10"/>
  <c r="O151" i="10"/>
  <c r="T151" i="10"/>
  <c r="W151" i="10"/>
  <c r="Y151" i="10"/>
  <c r="AB151" i="10"/>
  <c r="AD151" i="10"/>
  <c r="AG151" i="10"/>
  <c r="AI151" i="10"/>
  <c r="AN151" i="10"/>
  <c r="AS151" i="10"/>
  <c r="B152" i="10"/>
  <c r="C152" i="10"/>
  <c r="D152" i="10"/>
  <c r="I152" i="10"/>
  <c r="J152" i="10"/>
  <c r="K152" i="10"/>
  <c r="L152" i="10"/>
  <c r="M152" i="10"/>
  <c r="N152" i="10"/>
  <c r="O152" i="10"/>
  <c r="T152" i="10"/>
  <c r="W152" i="10"/>
  <c r="Y152" i="10"/>
  <c r="AB152" i="10"/>
  <c r="AD152" i="10"/>
  <c r="AG152" i="10"/>
  <c r="AI152" i="10"/>
  <c r="AN152" i="10"/>
  <c r="AS152" i="10"/>
  <c r="B153" i="10"/>
  <c r="C153" i="10"/>
  <c r="D153" i="10"/>
  <c r="I153" i="10"/>
  <c r="J153" i="10"/>
  <c r="K153" i="10"/>
  <c r="L153" i="10"/>
  <c r="M153" i="10"/>
  <c r="N153" i="10"/>
  <c r="O153" i="10"/>
  <c r="T153" i="10"/>
  <c r="W153" i="10"/>
  <c r="Y153" i="10"/>
  <c r="AB153" i="10"/>
  <c r="AD153" i="10"/>
  <c r="AG153" i="10"/>
  <c r="AI153" i="10"/>
  <c r="AN153" i="10"/>
  <c r="AS153" i="10"/>
  <c r="B154" i="10"/>
  <c r="C154" i="10"/>
  <c r="D154" i="10"/>
  <c r="I154" i="10"/>
  <c r="J154" i="10"/>
  <c r="K154" i="10"/>
  <c r="L154" i="10"/>
  <c r="M154" i="10"/>
  <c r="N154" i="10"/>
  <c r="O154" i="10"/>
  <c r="T154" i="10"/>
  <c r="W154" i="10"/>
  <c r="Y154" i="10"/>
  <c r="AB154" i="10"/>
  <c r="AD154" i="10"/>
  <c r="AG154" i="10"/>
  <c r="AI154" i="10"/>
  <c r="AN154" i="10"/>
  <c r="AS154" i="10"/>
  <c r="B155" i="10"/>
  <c r="C155" i="10"/>
  <c r="D155" i="10"/>
  <c r="I155" i="10"/>
  <c r="J155" i="10"/>
  <c r="K155" i="10"/>
  <c r="L155" i="10"/>
  <c r="M155" i="10"/>
  <c r="N155" i="10"/>
  <c r="O155" i="10"/>
  <c r="T155" i="10"/>
  <c r="W155" i="10"/>
  <c r="Y155" i="10"/>
  <c r="AB155" i="10"/>
  <c r="AD155" i="10"/>
  <c r="AG155" i="10"/>
  <c r="AI155" i="10"/>
  <c r="AN155" i="10"/>
  <c r="AS155" i="10"/>
  <c r="B156" i="10"/>
  <c r="C156" i="10"/>
  <c r="E156" i="10" s="1"/>
  <c r="D156" i="10"/>
  <c r="I156" i="10"/>
  <c r="J156" i="10"/>
  <c r="K156" i="10"/>
  <c r="L156" i="10"/>
  <c r="M156" i="10"/>
  <c r="N156" i="10"/>
  <c r="O156" i="10"/>
  <c r="T156" i="10"/>
  <c r="W156" i="10"/>
  <c r="Y156" i="10"/>
  <c r="AB156" i="10"/>
  <c r="AD156" i="10"/>
  <c r="AG156" i="10"/>
  <c r="AI156" i="10"/>
  <c r="AN156" i="10"/>
  <c r="AS156" i="10"/>
  <c r="B157" i="10"/>
  <c r="C157" i="10"/>
  <c r="D157" i="10"/>
  <c r="I157" i="10"/>
  <c r="J157" i="10"/>
  <c r="K157" i="10"/>
  <c r="L157" i="10"/>
  <c r="M157" i="10"/>
  <c r="N157" i="10"/>
  <c r="O157" i="10"/>
  <c r="T157" i="10"/>
  <c r="W157" i="10"/>
  <c r="Y157" i="10"/>
  <c r="AB157" i="10"/>
  <c r="AD157" i="10"/>
  <c r="AG157" i="10"/>
  <c r="AI157" i="10"/>
  <c r="AN157" i="10"/>
  <c r="AS157" i="10"/>
  <c r="B158" i="10"/>
  <c r="C158" i="10"/>
  <c r="D158" i="10"/>
  <c r="I158" i="10"/>
  <c r="J158" i="10"/>
  <c r="K158" i="10"/>
  <c r="L158" i="10"/>
  <c r="M158" i="10"/>
  <c r="N158" i="10"/>
  <c r="O158" i="10"/>
  <c r="T158" i="10"/>
  <c r="W158" i="10"/>
  <c r="Y158" i="10"/>
  <c r="AB158" i="10"/>
  <c r="AD158" i="10"/>
  <c r="AG158" i="10"/>
  <c r="AI158" i="10"/>
  <c r="AN158" i="10"/>
  <c r="AS158" i="10"/>
  <c r="B159" i="10"/>
  <c r="C159" i="10"/>
  <c r="G159" i="10" s="1"/>
  <c r="D159" i="10"/>
  <c r="I159" i="10"/>
  <c r="J159" i="10"/>
  <c r="K159" i="10"/>
  <c r="L159" i="10"/>
  <c r="M159" i="10"/>
  <c r="N159" i="10"/>
  <c r="O159" i="10"/>
  <c r="T159" i="10"/>
  <c r="W159" i="10"/>
  <c r="Y159" i="10"/>
  <c r="AB159" i="10"/>
  <c r="AD159" i="10"/>
  <c r="AG159" i="10"/>
  <c r="AI159" i="10"/>
  <c r="AN159" i="10"/>
  <c r="AS159" i="10"/>
  <c r="B160" i="10"/>
  <c r="C160" i="10"/>
  <c r="D160" i="10"/>
  <c r="H160" i="10" s="1"/>
  <c r="I160" i="10"/>
  <c r="J160" i="10"/>
  <c r="K160" i="10"/>
  <c r="L160" i="10"/>
  <c r="M160" i="10"/>
  <c r="N160" i="10"/>
  <c r="O160" i="10"/>
  <c r="T160" i="10"/>
  <c r="W160" i="10"/>
  <c r="Y160" i="10"/>
  <c r="AB160" i="10"/>
  <c r="AD160" i="10"/>
  <c r="AG160" i="10"/>
  <c r="AI160" i="10"/>
  <c r="AN160" i="10"/>
  <c r="AS160" i="10"/>
  <c r="B161" i="10"/>
  <c r="C161" i="10"/>
  <c r="E161" i="10" s="1"/>
  <c r="D161" i="10"/>
  <c r="F161" i="10" s="1"/>
  <c r="I161" i="10"/>
  <c r="J161" i="10"/>
  <c r="K161" i="10"/>
  <c r="L161" i="10"/>
  <c r="M161" i="10"/>
  <c r="N161" i="10"/>
  <c r="O161" i="10"/>
  <c r="T161" i="10"/>
  <c r="W161" i="10"/>
  <c r="Y161" i="10"/>
  <c r="AB161" i="10"/>
  <c r="AD161" i="10"/>
  <c r="AG161" i="10"/>
  <c r="AI161" i="10"/>
  <c r="AN161" i="10"/>
  <c r="AS161" i="10"/>
  <c r="B162" i="10"/>
  <c r="C162" i="10"/>
  <c r="D162" i="10"/>
  <c r="I162" i="10"/>
  <c r="J162" i="10"/>
  <c r="K162" i="10"/>
  <c r="L162" i="10"/>
  <c r="M162" i="10"/>
  <c r="N162" i="10"/>
  <c r="O162" i="10"/>
  <c r="T162" i="10"/>
  <c r="W162" i="10"/>
  <c r="Y162" i="10"/>
  <c r="AB162" i="10"/>
  <c r="AD162" i="10"/>
  <c r="AG162" i="10"/>
  <c r="AI162" i="10"/>
  <c r="AN162" i="10"/>
  <c r="AS162" i="10"/>
  <c r="B163" i="10"/>
  <c r="C163" i="10"/>
  <c r="E163" i="10" s="1"/>
  <c r="D163" i="10"/>
  <c r="H163" i="10" s="1"/>
  <c r="I163" i="10"/>
  <c r="J163" i="10"/>
  <c r="K163" i="10"/>
  <c r="L163" i="10"/>
  <c r="M163" i="10"/>
  <c r="N163" i="10"/>
  <c r="O163" i="10"/>
  <c r="T163" i="10"/>
  <c r="W163" i="10"/>
  <c r="Y163" i="10"/>
  <c r="AB163" i="10"/>
  <c r="AD163" i="10"/>
  <c r="AG163" i="10"/>
  <c r="AI163" i="10"/>
  <c r="AN163" i="10"/>
  <c r="AS163" i="10"/>
  <c r="B164" i="10"/>
  <c r="C164" i="10"/>
  <c r="G164" i="10" s="1"/>
  <c r="D164" i="10"/>
  <c r="I164" i="10"/>
  <c r="J164" i="10"/>
  <c r="K164" i="10"/>
  <c r="L164" i="10"/>
  <c r="M164" i="10"/>
  <c r="N164" i="10"/>
  <c r="O164" i="10"/>
  <c r="T164" i="10"/>
  <c r="W164" i="10"/>
  <c r="Y164" i="10"/>
  <c r="AB164" i="10"/>
  <c r="AD164" i="10"/>
  <c r="AG164" i="10"/>
  <c r="AI164" i="10"/>
  <c r="AN164" i="10"/>
  <c r="AS164" i="10"/>
  <c r="B165" i="10"/>
  <c r="C165" i="10"/>
  <c r="D165" i="10"/>
  <c r="I165" i="10"/>
  <c r="J165" i="10"/>
  <c r="K165" i="10"/>
  <c r="L165" i="10"/>
  <c r="M165" i="10"/>
  <c r="N165" i="10"/>
  <c r="O165" i="10"/>
  <c r="T165" i="10"/>
  <c r="W165" i="10"/>
  <c r="Y165" i="10"/>
  <c r="AB165" i="10"/>
  <c r="AD165" i="10"/>
  <c r="AG165" i="10"/>
  <c r="AI165" i="10"/>
  <c r="AN165" i="10"/>
  <c r="AS165" i="10"/>
  <c r="B166" i="10"/>
  <c r="C166" i="10"/>
  <c r="G166" i="10" s="1"/>
  <c r="E166" i="10"/>
  <c r="D166" i="10"/>
  <c r="H166" i="10" s="1"/>
  <c r="I166" i="10"/>
  <c r="J166" i="10"/>
  <c r="K166" i="10"/>
  <c r="L166" i="10"/>
  <c r="M166" i="10"/>
  <c r="N166" i="10"/>
  <c r="O166" i="10"/>
  <c r="T166" i="10"/>
  <c r="W166" i="10"/>
  <c r="Y166" i="10"/>
  <c r="AB166" i="10"/>
  <c r="AD166" i="10"/>
  <c r="AG166" i="10"/>
  <c r="AI166" i="10"/>
  <c r="AN166" i="10"/>
  <c r="AS166" i="10"/>
  <c r="B167" i="10"/>
  <c r="C167" i="10"/>
  <c r="D167" i="10"/>
  <c r="I167" i="10"/>
  <c r="J167" i="10"/>
  <c r="K167" i="10"/>
  <c r="L167" i="10"/>
  <c r="M167" i="10"/>
  <c r="N167" i="10"/>
  <c r="O167" i="10"/>
  <c r="T167" i="10"/>
  <c r="W167" i="10"/>
  <c r="Y167" i="10"/>
  <c r="AB167" i="10"/>
  <c r="AD167" i="10"/>
  <c r="AG167" i="10"/>
  <c r="AI167" i="10"/>
  <c r="AN167" i="10"/>
  <c r="AS167" i="10"/>
  <c r="B168" i="10"/>
  <c r="C168" i="10"/>
  <c r="G168" i="10" s="1"/>
  <c r="D168" i="10"/>
  <c r="I168" i="10"/>
  <c r="J168" i="10"/>
  <c r="K168" i="10"/>
  <c r="L168" i="10"/>
  <c r="M168" i="10"/>
  <c r="N168" i="10"/>
  <c r="O168" i="10"/>
  <c r="T168" i="10"/>
  <c r="W168" i="10"/>
  <c r="Y168" i="10"/>
  <c r="AB168" i="10"/>
  <c r="AD168" i="10"/>
  <c r="AG168" i="10"/>
  <c r="AI168" i="10"/>
  <c r="AN168" i="10"/>
  <c r="AS168" i="10"/>
  <c r="B169" i="10"/>
  <c r="C169" i="10"/>
  <c r="G169" i="10" s="1"/>
  <c r="D169" i="10"/>
  <c r="I169" i="10"/>
  <c r="J169" i="10"/>
  <c r="K169" i="10"/>
  <c r="L169" i="10"/>
  <c r="M169" i="10"/>
  <c r="N169" i="10"/>
  <c r="O169" i="10"/>
  <c r="T169" i="10"/>
  <c r="W169" i="10"/>
  <c r="Y169" i="10"/>
  <c r="AB169" i="10"/>
  <c r="AD169" i="10"/>
  <c r="AG169" i="10"/>
  <c r="AI169" i="10"/>
  <c r="AN169" i="10"/>
  <c r="AS169" i="10"/>
  <c r="B170" i="10"/>
  <c r="C170" i="10"/>
  <c r="D170" i="10"/>
  <c r="F170" i="10" s="1"/>
  <c r="I170" i="10"/>
  <c r="J170" i="10"/>
  <c r="K170" i="10"/>
  <c r="L170" i="10"/>
  <c r="M170" i="10"/>
  <c r="N170" i="10"/>
  <c r="O170" i="10"/>
  <c r="T170" i="10"/>
  <c r="W170" i="10"/>
  <c r="Y170" i="10"/>
  <c r="AB170" i="10"/>
  <c r="AD170" i="10"/>
  <c r="AG170" i="10"/>
  <c r="AI170" i="10"/>
  <c r="AN170" i="10"/>
  <c r="AS170" i="10"/>
  <c r="B171" i="10"/>
  <c r="C171" i="10"/>
  <c r="G171" i="10" s="1"/>
  <c r="E171" i="10"/>
  <c r="D171" i="10"/>
  <c r="H171" i="10" s="1"/>
  <c r="I171" i="10"/>
  <c r="J171" i="10"/>
  <c r="K171" i="10"/>
  <c r="L171" i="10"/>
  <c r="M171" i="10"/>
  <c r="N171" i="10"/>
  <c r="O171" i="10"/>
  <c r="T171" i="10"/>
  <c r="W171" i="10"/>
  <c r="Y171" i="10"/>
  <c r="AB171" i="10"/>
  <c r="AD171" i="10"/>
  <c r="AG171" i="10"/>
  <c r="AI171" i="10"/>
  <c r="AN171" i="10"/>
  <c r="AS171" i="10"/>
  <c r="B172" i="10"/>
  <c r="C172" i="10"/>
  <c r="G172" i="10" s="1"/>
  <c r="D172" i="10"/>
  <c r="H172" i="10" s="1"/>
  <c r="F172" i="10"/>
  <c r="I172" i="10"/>
  <c r="J172" i="10"/>
  <c r="K172" i="10"/>
  <c r="L172" i="10"/>
  <c r="M172" i="10"/>
  <c r="N172" i="10"/>
  <c r="O172" i="10"/>
  <c r="T172" i="10"/>
  <c r="W172" i="10"/>
  <c r="Y172" i="10"/>
  <c r="AB172" i="10"/>
  <c r="AD172" i="10"/>
  <c r="AG172" i="10"/>
  <c r="AI172" i="10"/>
  <c r="AN172" i="10"/>
  <c r="AS172" i="10"/>
  <c r="B173" i="10"/>
  <c r="C173" i="10"/>
  <c r="D173" i="10"/>
  <c r="I173" i="10"/>
  <c r="J173" i="10"/>
  <c r="K173" i="10"/>
  <c r="L173" i="10"/>
  <c r="M173" i="10"/>
  <c r="N173" i="10"/>
  <c r="O173" i="10"/>
  <c r="T173" i="10"/>
  <c r="W173" i="10"/>
  <c r="Y173" i="10"/>
  <c r="AB173" i="10"/>
  <c r="AD173" i="10"/>
  <c r="AG173" i="10"/>
  <c r="AI173" i="10"/>
  <c r="AN173" i="10"/>
  <c r="AS173" i="10"/>
  <c r="B174" i="10"/>
  <c r="C174" i="10"/>
  <c r="G174" i="10" s="1"/>
  <c r="D174" i="10"/>
  <c r="H174" i="10" s="1"/>
  <c r="I174" i="10"/>
  <c r="J174" i="10"/>
  <c r="K174" i="10"/>
  <c r="L174" i="10"/>
  <c r="M174" i="10"/>
  <c r="N174" i="10"/>
  <c r="O174" i="10"/>
  <c r="T174" i="10"/>
  <c r="W174" i="10"/>
  <c r="Y174" i="10"/>
  <c r="AB174" i="10"/>
  <c r="AD174" i="10"/>
  <c r="AG174" i="10"/>
  <c r="AI174" i="10"/>
  <c r="AN174" i="10"/>
  <c r="AS174" i="10"/>
  <c r="B175" i="10"/>
  <c r="C175" i="10"/>
  <c r="D175" i="10"/>
  <c r="I175" i="10"/>
  <c r="J175" i="10"/>
  <c r="K175" i="10"/>
  <c r="L175" i="10"/>
  <c r="M175" i="10"/>
  <c r="N175" i="10"/>
  <c r="O175" i="10"/>
  <c r="T175" i="10"/>
  <c r="W175" i="10"/>
  <c r="Y175" i="10"/>
  <c r="AB175" i="10"/>
  <c r="AD175" i="10"/>
  <c r="AG175" i="10"/>
  <c r="AI175" i="10"/>
  <c r="AN175" i="10"/>
  <c r="AS175" i="10"/>
  <c r="B176" i="10"/>
  <c r="C176" i="10"/>
  <c r="D176" i="10"/>
  <c r="I176" i="10"/>
  <c r="J176" i="10"/>
  <c r="K176" i="10"/>
  <c r="L176" i="10"/>
  <c r="M176" i="10"/>
  <c r="N176" i="10"/>
  <c r="O176" i="10"/>
  <c r="T176" i="10"/>
  <c r="W176" i="10"/>
  <c r="Y176" i="10"/>
  <c r="AB176" i="10"/>
  <c r="AD176" i="10"/>
  <c r="AG176" i="10"/>
  <c r="AI176" i="10"/>
  <c r="AN176" i="10"/>
  <c r="AS176" i="10"/>
  <c r="B177" i="10"/>
  <c r="C177" i="10"/>
  <c r="D177" i="10"/>
  <c r="F177" i="10" s="1"/>
  <c r="I177" i="10"/>
  <c r="J177" i="10"/>
  <c r="K177" i="10"/>
  <c r="L177" i="10"/>
  <c r="M177" i="10"/>
  <c r="N177" i="10"/>
  <c r="O177" i="10"/>
  <c r="T177" i="10"/>
  <c r="W177" i="10"/>
  <c r="Y177" i="10"/>
  <c r="AB177" i="10"/>
  <c r="AD177" i="10"/>
  <c r="AG177" i="10"/>
  <c r="AI177" i="10"/>
  <c r="AN177" i="10"/>
  <c r="AS177" i="10"/>
  <c r="B178" i="10"/>
  <c r="C178" i="10"/>
  <c r="G178" i="10" s="1"/>
  <c r="E178" i="10"/>
  <c r="D178" i="10"/>
  <c r="H178" i="10" s="1"/>
  <c r="I178" i="10"/>
  <c r="J178" i="10"/>
  <c r="K178" i="10"/>
  <c r="L178" i="10"/>
  <c r="M178" i="10"/>
  <c r="N178" i="10"/>
  <c r="O178" i="10"/>
  <c r="T178" i="10"/>
  <c r="W178" i="10"/>
  <c r="Y178" i="10"/>
  <c r="AB178" i="10"/>
  <c r="AD178" i="10"/>
  <c r="AG178" i="10"/>
  <c r="AI178" i="10"/>
  <c r="AN178" i="10"/>
  <c r="AS178" i="10"/>
  <c r="B179" i="10"/>
  <c r="C179" i="10"/>
  <c r="D179" i="10"/>
  <c r="I179" i="10"/>
  <c r="J179" i="10"/>
  <c r="K179" i="10"/>
  <c r="L179" i="10"/>
  <c r="M179" i="10"/>
  <c r="N179" i="10"/>
  <c r="O179" i="10"/>
  <c r="T179" i="10"/>
  <c r="W179" i="10"/>
  <c r="Y179" i="10"/>
  <c r="AB179" i="10"/>
  <c r="AD179" i="10"/>
  <c r="AG179" i="10"/>
  <c r="AI179" i="10"/>
  <c r="AN179" i="10"/>
  <c r="AS179" i="10"/>
  <c r="B180" i="10"/>
  <c r="C180" i="10"/>
  <c r="G180" i="10" s="1"/>
  <c r="D180" i="10"/>
  <c r="H180" i="10" s="1"/>
  <c r="F180" i="10"/>
  <c r="I180" i="10"/>
  <c r="J180" i="10"/>
  <c r="K180" i="10"/>
  <c r="L180" i="10"/>
  <c r="M180" i="10"/>
  <c r="N180" i="10"/>
  <c r="O180" i="10"/>
  <c r="T180" i="10"/>
  <c r="W180" i="10"/>
  <c r="Y180" i="10"/>
  <c r="AB180" i="10"/>
  <c r="AD180" i="10"/>
  <c r="AG180" i="10"/>
  <c r="AI180" i="10"/>
  <c r="AN180" i="10"/>
  <c r="AS180" i="10"/>
  <c r="B181" i="10"/>
  <c r="C181" i="10"/>
  <c r="D181" i="10"/>
  <c r="I181" i="10"/>
  <c r="J181" i="10"/>
  <c r="K181" i="10"/>
  <c r="L181" i="10"/>
  <c r="M181" i="10"/>
  <c r="N181" i="10"/>
  <c r="O181" i="10"/>
  <c r="T181" i="10"/>
  <c r="W181" i="10"/>
  <c r="Y181" i="10"/>
  <c r="AB181" i="10"/>
  <c r="AD181" i="10"/>
  <c r="AG181" i="10"/>
  <c r="AI181" i="10"/>
  <c r="AN181" i="10"/>
  <c r="AS181" i="10"/>
  <c r="B182" i="10"/>
  <c r="C182" i="10"/>
  <c r="D182" i="10"/>
  <c r="I182" i="10"/>
  <c r="J182" i="10"/>
  <c r="K182" i="10"/>
  <c r="L182" i="10"/>
  <c r="M182" i="10"/>
  <c r="N182" i="10"/>
  <c r="O182" i="10"/>
  <c r="T182" i="10"/>
  <c r="W182" i="10"/>
  <c r="Y182" i="10"/>
  <c r="AB182" i="10"/>
  <c r="AD182" i="10"/>
  <c r="AG182" i="10"/>
  <c r="AI182" i="10"/>
  <c r="AN182" i="10"/>
  <c r="AS182" i="10"/>
  <c r="B183" i="10"/>
  <c r="C183" i="10"/>
  <c r="D183" i="10"/>
  <c r="I183" i="10"/>
  <c r="J183" i="10"/>
  <c r="K183" i="10"/>
  <c r="L183" i="10"/>
  <c r="M183" i="10"/>
  <c r="N183" i="10"/>
  <c r="O183" i="10"/>
  <c r="T183" i="10"/>
  <c r="W183" i="10"/>
  <c r="Y183" i="10"/>
  <c r="AB183" i="10"/>
  <c r="AD183" i="10"/>
  <c r="AG183" i="10"/>
  <c r="AI183" i="10"/>
  <c r="AN183" i="10"/>
  <c r="AS183" i="10"/>
  <c r="B184" i="10"/>
  <c r="C184" i="10"/>
  <c r="E184" i="10" s="1"/>
  <c r="D184" i="10"/>
  <c r="I184" i="10"/>
  <c r="J184" i="10"/>
  <c r="K184" i="10"/>
  <c r="L184" i="10"/>
  <c r="M184" i="10"/>
  <c r="N184" i="10"/>
  <c r="O184" i="10"/>
  <c r="T184" i="10"/>
  <c r="W184" i="10"/>
  <c r="Y184" i="10"/>
  <c r="AB184" i="10"/>
  <c r="AD184" i="10"/>
  <c r="AG184" i="10"/>
  <c r="AI184" i="10"/>
  <c r="AN184" i="10"/>
  <c r="AS184" i="10"/>
  <c r="B185" i="10"/>
  <c r="C185" i="10"/>
  <c r="G185" i="10" s="1"/>
  <c r="D185" i="10"/>
  <c r="I185" i="10"/>
  <c r="J185" i="10"/>
  <c r="K185" i="10"/>
  <c r="L185" i="10"/>
  <c r="M185" i="10"/>
  <c r="N185" i="10"/>
  <c r="O185" i="10"/>
  <c r="T185" i="10"/>
  <c r="W185" i="10"/>
  <c r="Y185" i="10"/>
  <c r="AB185" i="10"/>
  <c r="AD185" i="10"/>
  <c r="AG185" i="10"/>
  <c r="AI185" i="10"/>
  <c r="AN185" i="10"/>
  <c r="AS185" i="10"/>
  <c r="B186" i="10"/>
  <c r="C186" i="10"/>
  <c r="D186" i="10"/>
  <c r="I186" i="10"/>
  <c r="J186" i="10"/>
  <c r="K186" i="10"/>
  <c r="L186" i="10"/>
  <c r="M186" i="10"/>
  <c r="N186" i="10"/>
  <c r="O186" i="10"/>
  <c r="T186" i="10"/>
  <c r="W186" i="10"/>
  <c r="Y186" i="10"/>
  <c r="AB186" i="10"/>
  <c r="AD186" i="10"/>
  <c r="AG186" i="10"/>
  <c r="AI186" i="10"/>
  <c r="AN186" i="10"/>
  <c r="AS186" i="10"/>
  <c r="B187" i="10"/>
  <c r="C187" i="10"/>
  <c r="D187" i="10"/>
  <c r="I187" i="10"/>
  <c r="J187" i="10"/>
  <c r="K187" i="10"/>
  <c r="L187" i="10"/>
  <c r="M187" i="10"/>
  <c r="N187" i="10"/>
  <c r="O187" i="10"/>
  <c r="T187" i="10"/>
  <c r="W187" i="10"/>
  <c r="Y187" i="10"/>
  <c r="AB187" i="10"/>
  <c r="AD187" i="10"/>
  <c r="AG187" i="10"/>
  <c r="AI187" i="10"/>
  <c r="AN187" i="10"/>
  <c r="AS187" i="10"/>
  <c r="B188" i="10"/>
  <c r="C188" i="10"/>
  <c r="G188" i="10"/>
  <c r="D188" i="10"/>
  <c r="I188" i="10"/>
  <c r="J188" i="10"/>
  <c r="K188" i="10"/>
  <c r="L188" i="10"/>
  <c r="M188" i="10"/>
  <c r="N188" i="10"/>
  <c r="O188" i="10"/>
  <c r="T188" i="10"/>
  <c r="W188" i="10"/>
  <c r="Y188" i="10"/>
  <c r="AB188" i="10"/>
  <c r="AD188" i="10"/>
  <c r="AG188" i="10"/>
  <c r="AI188" i="10"/>
  <c r="AN188" i="10"/>
  <c r="AS188" i="10"/>
  <c r="B189" i="10"/>
  <c r="C189" i="10"/>
  <c r="D189" i="10"/>
  <c r="H189" i="10" s="1"/>
  <c r="I189" i="10"/>
  <c r="J189" i="10"/>
  <c r="K189" i="10"/>
  <c r="L189" i="10"/>
  <c r="M189" i="10"/>
  <c r="N189" i="10"/>
  <c r="O189" i="10"/>
  <c r="T189" i="10"/>
  <c r="W189" i="10"/>
  <c r="Y189" i="10"/>
  <c r="AB189" i="10"/>
  <c r="AD189" i="10"/>
  <c r="AG189" i="10"/>
  <c r="AI189" i="10"/>
  <c r="AN189" i="10"/>
  <c r="AS189" i="10"/>
  <c r="B190" i="10"/>
  <c r="C190" i="10"/>
  <c r="G190" i="10" s="1"/>
  <c r="D190" i="10"/>
  <c r="I190" i="10"/>
  <c r="J190" i="10"/>
  <c r="K190" i="10"/>
  <c r="L190" i="10"/>
  <c r="M190" i="10"/>
  <c r="N190" i="10"/>
  <c r="O190" i="10"/>
  <c r="T190" i="10"/>
  <c r="W190" i="10"/>
  <c r="Y190" i="10"/>
  <c r="AB190" i="10"/>
  <c r="AD190" i="10"/>
  <c r="AG190" i="10"/>
  <c r="AI190" i="10"/>
  <c r="AN190" i="10"/>
  <c r="AS190" i="10"/>
  <c r="B191" i="10"/>
  <c r="C191" i="10"/>
  <c r="E191" i="10" s="1"/>
  <c r="D191" i="10"/>
  <c r="H191" i="10" s="1"/>
  <c r="I191" i="10"/>
  <c r="J191" i="10"/>
  <c r="K191" i="10"/>
  <c r="L191" i="10"/>
  <c r="M191" i="10"/>
  <c r="N191" i="10"/>
  <c r="O191" i="10"/>
  <c r="T191" i="10"/>
  <c r="W191" i="10"/>
  <c r="Y191" i="10"/>
  <c r="AB191" i="10"/>
  <c r="AD191" i="10"/>
  <c r="AG191" i="10"/>
  <c r="AI191" i="10"/>
  <c r="AN191" i="10"/>
  <c r="AS191" i="10"/>
  <c r="B192" i="10"/>
  <c r="C192" i="10"/>
  <c r="D192" i="10"/>
  <c r="F192" i="10" s="1"/>
  <c r="I192" i="10"/>
  <c r="J192" i="10"/>
  <c r="K192" i="10"/>
  <c r="L192" i="10"/>
  <c r="M192" i="10"/>
  <c r="N192" i="10"/>
  <c r="O192" i="10"/>
  <c r="T192" i="10"/>
  <c r="W192" i="10"/>
  <c r="Y192" i="10"/>
  <c r="AB192" i="10"/>
  <c r="AD192" i="10"/>
  <c r="AG192" i="10"/>
  <c r="AI192" i="10"/>
  <c r="AN192" i="10"/>
  <c r="AS192" i="10"/>
  <c r="B193" i="10"/>
  <c r="C193" i="10"/>
  <c r="D193" i="10"/>
  <c r="I193" i="10"/>
  <c r="J193" i="10"/>
  <c r="K193" i="10"/>
  <c r="L193" i="10"/>
  <c r="M193" i="10"/>
  <c r="N193" i="10"/>
  <c r="O193" i="10"/>
  <c r="T193" i="10"/>
  <c r="W193" i="10"/>
  <c r="Y193" i="10"/>
  <c r="AB193" i="10"/>
  <c r="AD193" i="10"/>
  <c r="AG193" i="10"/>
  <c r="AI193" i="10"/>
  <c r="AN193" i="10"/>
  <c r="AS193" i="10"/>
  <c r="B194" i="10"/>
  <c r="C194" i="10"/>
  <c r="D194" i="10"/>
  <c r="I194" i="10"/>
  <c r="J194" i="10"/>
  <c r="K194" i="10"/>
  <c r="L194" i="10"/>
  <c r="M194" i="10"/>
  <c r="N194" i="10"/>
  <c r="O194" i="10"/>
  <c r="T194" i="10"/>
  <c r="W194" i="10"/>
  <c r="Y194" i="10"/>
  <c r="AB194" i="10"/>
  <c r="AD194" i="10"/>
  <c r="AG194" i="10"/>
  <c r="AI194" i="10"/>
  <c r="AN194" i="10"/>
  <c r="AS194" i="10"/>
  <c r="B195" i="10"/>
  <c r="C195" i="10"/>
  <c r="E195" i="10" s="1"/>
  <c r="D195" i="10"/>
  <c r="I195" i="10"/>
  <c r="J195" i="10"/>
  <c r="K195" i="10"/>
  <c r="L195" i="10"/>
  <c r="M195" i="10"/>
  <c r="N195" i="10"/>
  <c r="O195" i="10"/>
  <c r="T195" i="10"/>
  <c r="W195" i="10"/>
  <c r="Y195" i="10"/>
  <c r="AB195" i="10"/>
  <c r="AD195" i="10"/>
  <c r="AG195" i="10"/>
  <c r="AI195" i="10"/>
  <c r="AN195" i="10"/>
  <c r="AS195" i="10"/>
  <c r="B196" i="10"/>
  <c r="C196" i="10"/>
  <c r="E196" i="10" s="1"/>
  <c r="D196" i="10"/>
  <c r="H196" i="10" s="1"/>
  <c r="I196" i="10"/>
  <c r="J196" i="10"/>
  <c r="K196" i="10"/>
  <c r="L196" i="10"/>
  <c r="M196" i="10"/>
  <c r="N196" i="10"/>
  <c r="O196" i="10"/>
  <c r="T196" i="10"/>
  <c r="W196" i="10"/>
  <c r="Y196" i="10"/>
  <c r="AB196" i="10"/>
  <c r="AD196" i="10"/>
  <c r="AG196" i="10"/>
  <c r="AI196" i="10"/>
  <c r="AN196" i="10"/>
  <c r="AS196" i="10"/>
  <c r="B197" i="10"/>
  <c r="C197" i="10"/>
  <c r="E197" i="10" s="1"/>
  <c r="D197" i="10"/>
  <c r="F197" i="10" s="1"/>
  <c r="I197" i="10"/>
  <c r="J197" i="10"/>
  <c r="K197" i="10"/>
  <c r="L197" i="10"/>
  <c r="M197" i="10"/>
  <c r="N197" i="10"/>
  <c r="O197" i="10"/>
  <c r="T197" i="10"/>
  <c r="W197" i="10"/>
  <c r="Y197" i="10"/>
  <c r="AB197" i="10"/>
  <c r="AD197" i="10"/>
  <c r="AG197" i="10"/>
  <c r="AI197" i="10"/>
  <c r="AN197" i="10"/>
  <c r="AS197" i="10"/>
  <c r="B198" i="10"/>
  <c r="C198" i="10"/>
  <c r="G198" i="10" s="1"/>
  <c r="D198" i="10"/>
  <c r="I198" i="10"/>
  <c r="J198" i="10"/>
  <c r="K198" i="10"/>
  <c r="L198" i="10"/>
  <c r="M198" i="10"/>
  <c r="N198" i="10"/>
  <c r="O198" i="10"/>
  <c r="T198" i="10"/>
  <c r="W198" i="10"/>
  <c r="Y198" i="10"/>
  <c r="AB198" i="10"/>
  <c r="AD198" i="10"/>
  <c r="AG198" i="10"/>
  <c r="AI198" i="10"/>
  <c r="AN198" i="10"/>
  <c r="AS198" i="10"/>
  <c r="B199" i="10"/>
  <c r="C199" i="10"/>
  <c r="D199" i="10"/>
  <c r="I199" i="10"/>
  <c r="J199" i="10"/>
  <c r="K199" i="10"/>
  <c r="L199" i="10"/>
  <c r="M199" i="10"/>
  <c r="N199" i="10"/>
  <c r="O199" i="10"/>
  <c r="T199" i="10"/>
  <c r="W199" i="10"/>
  <c r="Y199" i="10"/>
  <c r="AB199" i="10"/>
  <c r="AD199" i="10"/>
  <c r="AG199" i="10"/>
  <c r="AI199" i="10"/>
  <c r="AN199" i="10"/>
  <c r="AS199" i="10"/>
  <c r="B200" i="10"/>
  <c r="C200" i="10"/>
  <c r="D200" i="10"/>
  <c r="H200" i="10" s="1"/>
  <c r="I200" i="10"/>
  <c r="J200" i="10"/>
  <c r="K200" i="10"/>
  <c r="L200" i="10"/>
  <c r="M200" i="10"/>
  <c r="N200" i="10"/>
  <c r="O200" i="10"/>
  <c r="T200" i="10"/>
  <c r="W200" i="10"/>
  <c r="Y200" i="10"/>
  <c r="AB200" i="10"/>
  <c r="AD200" i="10"/>
  <c r="AG200" i="10"/>
  <c r="AI200" i="10"/>
  <c r="AN200" i="10"/>
  <c r="AS200" i="10"/>
  <c r="B201" i="10"/>
  <c r="C201" i="10"/>
  <c r="G201" i="10" s="1"/>
  <c r="D201" i="10"/>
  <c r="I201" i="10"/>
  <c r="J201" i="10"/>
  <c r="K201" i="10"/>
  <c r="L201" i="10"/>
  <c r="M201" i="10"/>
  <c r="N201" i="10"/>
  <c r="O201" i="10"/>
  <c r="T201" i="10"/>
  <c r="W201" i="10"/>
  <c r="Y201" i="10"/>
  <c r="AB201" i="10"/>
  <c r="AD201" i="10"/>
  <c r="AG201" i="10"/>
  <c r="AI201" i="10"/>
  <c r="AN201" i="10"/>
  <c r="AS201" i="10"/>
  <c r="B202" i="10"/>
  <c r="C202" i="10"/>
  <c r="D202" i="10"/>
  <c r="I202" i="10"/>
  <c r="J202" i="10"/>
  <c r="K202" i="10"/>
  <c r="L202" i="10"/>
  <c r="M202" i="10"/>
  <c r="N202" i="10"/>
  <c r="O202" i="10"/>
  <c r="T202" i="10"/>
  <c r="W202" i="10"/>
  <c r="Y202" i="10"/>
  <c r="AB202" i="10"/>
  <c r="AD202" i="10"/>
  <c r="AG202" i="10"/>
  <c r="AI202" i="10"/>
  <c r="AN202" i="10"/>
  <c r="AS202"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C61" i="10"/>
  <c r="G61" i="10" s="1"/>
  <c r="D61" i="10"/>
  <c r="F61" i="10" s="1"/>
  <c r="I61" i="10"/>
  <c r="J61" i="10"/>
  <c r="K61" i="10"/>
  <c r="L61" i="10"/>
  <c r="M61" i="10"/>
  <c r="N61" i="10"/>
  <c r="O61" i="10"/>
  <c r="T61" i="10"/>
  <c r="W61" i="10"/>
  <c r="Y61" i="10"/>
  <c r="AB61" i="10"/>
  <c r="AD61" i="10"/>
  <c r="AG61" i="10"/>
  <c r="AI61" i="10"/>
  <c r="AN61" i="10"/>
  <c r="AS61" i="10"/>
  <c r="C62" i="10"/>
  <c r="G62" i="10" s="1"/>
  <c r="D62" i="10"/>
  <c r="F62" i="10" s="1"/>
  <c r="I62" i="10"/>
  <c r="J62" i="10"/>
  <c r="K62" i="10"/>
  <c r="L62" i="10"/>
  <c r="M62" i="10"/>
  <c r="N62" i="10"/>
  <c r="O62" i="10"/>
  <c r="T62" i="10"/>
  <c r="W62" i="10"/>
  <c r="Y62" i="10"/>
  <c r="AB62" i="10"/>
  <c r="AD62" i="10"/>
  <c r="AG62" i="10"/>
  <c r="AI62" i="10"/>
  <c r="AN62" i="10"/>
  <c r="AS62" i="10"/>
  <c r="C63" i="10"/>
  <c r="G63" i="10" s="1"/>
  <c r="D63" i="10"/>
  <c r="I63" i="10"/>
  <c r="J63" i="10"/>
  <c r="K63" i="10"/>
  <c r="L63" i="10"/>
  <c r="M63" i="10"/>
  <c r="N63" i="10"/>
  <c r="O63" i="10"/>
  <c r="T63" i="10"/>
  <c r="W63" i="10"/>
  <c r="Y63" i="10"/>
  <c r="AB63" i="10"/>
  <c r="AD63" i="10"/>
  <c r="AG63" i="10"/>
  <c r="AI63" i="10"/>
  <c r="AN63" i="10"/>
  <c r="AS63" i="10"/>
  <c r="C64" i="10"/>
  <c r="E64" i="10" s="1"/>
  <c r="D64" i="10"/>
  <c r="I64" i="10"/>
  <c r="J64" i="10"/>
  <c r="K64" i="10"/>
  <c r="L64" i="10"/>
  <c r="M64" i="10"/>
  <c r="N64" i="10"/>
  <c r="O64" i="10"/>
  <c r="T64" i="10"/>
  <c r="W64" i="10"/>
  <c r="Y64" i="10"/>
  <c r="AB64" i="10"/>
  <c r="AD64" i="10"/>
  <c r="AG64" i="10"/>
  <c r="AI64" i="10"/>
  <c r="AN64" i="10"/>
  <c r="AS64" i="10"/>
  <c r="C65" i="10"/>
  <c r="D65" i="10"/>
  <c r="F65" i="10" s="1"/>
  <c r="I65" i="10"/>
  <c r="J65" i="10"/>
  <c r="K65" i="10"/>
  <c r="L65" i="10"/>
  <c r="M65" i="10"/>
  <c r="N65" i="10"/>
  <c r="O65" i="10"/>
  <c r="T65" i="10"/>
  <c r="W65" i="10"/>
  <c r="Y65" i="10"/>
  <c r="AB65" i="10"/>
  <c r="AD65" i="10"/>
  <c r="AG65" i="10"/>
  <c r="AI65" i="10"/>
  <c r="AN65" i="10"/>
  <c r="AS65" i="10"/>
  <c r="C66" i="10"/>
  <c r="D66" i="10"/>
  <c r="I66" i="10"/>
  <c r="J66" i="10"/>
  <c r="K66" i="10"/>
  <c r="L66" i="10"/>
  <c r="M66" i="10"/>
  <c r="N66" i="10"/>
  <c r="O66" i="10"/>
  <c r="T66" i="10"/>
  <c r="W66" i="10"/>
  <c r="Y66" i="10"/>
  <c r="AB66" i="10"/>
  <c r="AD66" i="10"/>
  <c r="AG66" i="10"/>
  <c r="AI66" i="10"/>
  <c r="AN66" i="10"/>
  <c r="AS66" i="10"/>
  <c r="C67" i="10"/>
  <c r="G67" i="10" s="1"/>
  <c r="D67" i="10"/>
  <c r="I67" i="10"/>
  <c r="J67" i="10"/>
  <c r="K67" i="10"/>
  <c r="L67" i="10"/>
  <c r="M67" i="10"/>
  <c r="N67" i="10"/>
  <c r="O67" i="10"/>
  <c r="T67" i="10"/>
  <c r="W67" i="10"/>
  <c r="Y67" i="10"/>
  <c r="AB67" i="10"/>
  <c r="AD67" i="10"/>
  <c r="AG67" i="10"/>
  <c r="AI67" i="10"/>
  <c r="AN67" i="10"/>
  <c r="AS67" i="10"/>
  <c r="C68" i="10"/>
  <c r="D68" i="10"/>
  <c r="F68" i="10" s="1"/>
  <c r="I68" i="10"/>
  <c r="J68" i="10"/>
  <c r="K68" i="10"/>
  <c r="L68" i="10"/>
  <c r="M68" i="10"/>
  <c r="N68" i="10"/>
  <c r="O68" i="10"/>
  <c r="T68" i="10"/>
  <c r="W68" i="10"/>
  <c r="Y68" i="10"/>
  <c r="AB68" i="10"/>
  <c r="AD68" i="10"/>
  <c r="AG68" i="10"/>
  <c r="AI68" i="10"/>
  <c r="AN68" i="10"/>
  <c r="AS68" i="10"/>
  <c r="C69" i="10"/>
  <c r="D69" i="10"/>
  <c r="I69" i="10"/>
  <c r="J69" i="10"/>
  <c r="K69" i="10"/>
  <c r="L69" i="10"/>
  <c r="M69" i="10"/>
  <c r="N69" i="10"/>
  <c r="O69" i="10"/>
  <c r="T69" i="10"/>
  <c r="W69" i="10"/>
  <c r="Y69" i="10"/>
  <c r="AB69" i="10"/>
  <c r="AD69" i="10"/>
  <c r="AG69" i="10"/>
  <c r="AI69" i="10"/>
  <c r="AN69" i="10"/>
  <c r="AS69" i="10"/>
  <c r="C70" i="10"/>
  <c r="D70" i="10"/>
  <c r="I70" i="10"/>
  <c r="J70" i="10"/>
  <c r="K70" i="10"/>
  <c r="L70" i="10"/>
  <c r="M70" i="10"/>
  <c r="N70" i="10"/>
  <c r="O70" i="10"/>
  <c r="T70" i="10"/>
  <c r="W70" i="10"/>
  <c r="Y70" i="10"/>
  <c r="AB70" i="10"/>
  <c r="AD70" i="10"/>
  <c r="AG70" i="10"/>
  <c r="AI70" i="10"/>
  <c r="AN70" i="10"/>
  <c r="AS70" i="10"/>
  <c r="C71" i="10"/>
  <c r="G71" i="10" s="1"/>
  <c r="D71" i="10"/>
  <c r="F71" i="10" s="1"/>
  <c r="I71" i="10"/>
  <c r="J71" i="10"/>
  <c r="K71" i="10"/>
  <c r="L71" i="10"/>
  <c r="M71" i="10"/>
  <c r="N71" i="10"/>
  <c r="O71" i="10"/>
  <c r="T71" i="10"/>
  <c r="W71" i="10"/>
  <c r="Y71" i="10"/>
  <c r="AB71" i="10"/>
  <c r="AD71" i="10"/>
  <c r="AG71" i="10"/>
  <c r="AI71" i="10"/>
  <c r="AN71" i="10"/>
  <c r="AS71" i="10"/>
  <c r="C72" i="10"/>
  <c r="D72" i="10"/>
  <c r="I72" i="10"/>
  <c r="J72" i="10"/>
  <c r="K72" i="10"/>
  <c r="L72" i="10"/>
  <c r="M72" i="10"/>
  <c r="N72" i="10"/>
  <c r="O72" i="10"/>
  <c r="T72" i="10"/>
  <c r="W72" i="10"/>
  <c r="Y72" i="10"/>
  <c r="AB72" i="10"/>
  <c r="AD72" i="10"/>
  <c r="AG72" i="10"/>
  <c r="AI72" i="10"/>
  <c r="AN72" i="10"/>
  <c r="AS72" i="10"/>
  <c r="C73" i="10"/>
  <c r="D73" i="10"/>
  <c r="I73" i="10"/>
  <c r="J73" i="10"/>
  <c r="K73" i="10"/>
  <c r="L73" i="10"/>
  <c r="M73" i="10"/>
  <c r="N73" i="10"/>
  <c r="O73" i="10"/>
  <c r="T73" i="10"/>
  <c r="W73" i="10"/>
  <c r="Y73" i="10"/>
  <c r="AB73" i="10"/>
  <c r="AD73" i="10"/>
  <c r="AG73" i="10"/>
  <c r="AI73" i="10"/>
  <c r="AN73" i="10"/>
  <c r="AS73" i="10"/>
  <c r="C74" i="10"/>
  <c r="D74" i="10"/>
  <c r="F74" i="10" s="1"/>
  <c r="I74" i="10"/>
  <c r="J74" i="10"/>
  <c r="K74" i="10"/>
  <c r="L74" i="10"/>
  <c r="M74" i="10"/>
  <c r="N74" i="10"/>
  <c r="O74" i="10"/>
  <c r="T74" i="10"/>
  <c r="W74" i="10"/>
  <c r="Y74" i="10"/>
  <c r="AB74" i="10"/>
  <c r="AD74" i="10"/>
  <c r="AG74" i="10"/>
  <c r="AI74" i="10"/>
  <c r="AN74" i="10"/>
  <c r="AS74" i="10"/>
  <c r="C75" i="10"/>
  <c r="D75" i="10"/>
  <c r="I75" i="10"/>
  <c r="J75" i="10"/>
  <c r="K75" i="10"/>
  <c r="L75" i="10"/>
  <c r="M75" i="10"/>
  <c r="N75" i="10"/>
  <c r="O75" i="10"/>
  <c r="T75" i="10"/>
  <c r="W75" i="10"/>
  <c r="Y75" i="10"/>
  <c r="AB75" i="10"/>
  <c r="AD75" i="10"/>
  <c r="AG75" i="10"/>
  <c r="AI75" i="10"/>
  <c r="AN75" i="10"/>
  <c r="AS75" i="10"/>
  <c r="C76" i="10"/>
  <c r="D76" i="10"/>
  <c r="I76" i="10"/>
  <c r="J76" i="10"/>
  <c r="K76" i="10"/>
  <c r="L76" i="10"/>
  <c r="M76" i="10"/>
  <c r="N76" i="10"/>
  <c r="O76" i="10"/>
  <c r="T76" i="10"/>
  <c r="W76" i="10"/>
  <c r="Y76" i="10"/>
  <c r="AB76" i="10"/>
  <c r="AD76" i="10"/>
  <c r="AG76" i="10"/>
  <c r="AI76" i="10"/>
  <c r="AN76" i="10"/>
  <c r="AS76" i="10"/>
  <c r="C77" i="10"/>
  <c r="D77" i="10"/>
  <c r="I77" i="10"/>
  <c r="J77" i="10"/>
  <c r="K77" i="10"/>
  <c r="L77" i="10"/>
  <c r="M77" i="10"/>
  <c r="N77" i="10"/>
  <c r="O77" i="10"/>
  <c r="T77" i="10"/>
  <c r="W77" i="10"/>
  <c r="Y77" i="10"/>
  <c r="AB77" i="10"/>
  <c r="AD77" i="10"/>
  <c r="AG77" i="10"/>
  <c r="AI77" i="10"/>
  <c r="AN77" i="10"/>
  <c r="AS77" i="10"/>
  <c r="C78" i="10"/>
  <c r="G78" i="10" s="1"/>
  <c r="D78" i="10"/>
  <c r="I78" i="10"/>
  <c r="J78" i="10"/>
  <c r="K78" i="10"/>
  <c r="L78" i="10"/>
  <c r="M78" i="10"/>
  <c r="N78" i="10"/>
  <c r="O78" i="10"/>
  <c r="T78" i="10"/>
  <c r="W78" i="10"/>
  <c r="Y78" i="10"/>
  <c r="AB78" i="10"/>
  <c r="AD78" i="10"/>
  <c r="AG78" i="10"/>
  <c r="AI78" i="10"/>
  <c r="AN78" i="10"/>
  <c r="AS78" i="10"/>
  <c r="C79" i="10"/>
  <c r="D79" i="10"/>
  <c r="H79" i="10" s="1"/>
  <c r="I79" i="10"/>
  <c r="J79" i="10"/>
  <c r="K79" i="10"/>
  <c r="L79" i="10"/>
  <c r="M79" i="10"/>
  <c r="N79" i="10"/>
  <c r="O79" i="10"/>
  <c r="T79" i="10"/>
  <c r="W79" i="10"/>
  <c r="Y79" i="10"/>
  <c r="AB79" i="10"/>
  <c r="AD79" i="10"/>
  <c r="AG79" i="10"/>
  <c r="AI79" i="10"/>
  <c r="AN79" i="10"/>
  <c r="AS79" i="10"/>
  <c r="C80" i="10"/>
  <c r="D80" i="10"/>
  <c r="F80" i="10" s="1"/>
  <c r="I80" i="10"/>
  <c r="J80" i="10"/>
  <c r="K80" i="10"/>
  <c r="L80" i="10"/>
  <c r="M80" i="10"/>
  <c r="N80" i="10"/>
  <c r="O80" i="10"/>
  <c r="T80" i="10"/>
  <c r="W80" i="10"/>
  <c r="Y80" i="10"/>
  <c r="AB80" i="10"/>
  <c r="AD80" i="10"/>
  <c r="AG80" i="10"/>
  <c r="AI80" i="10"/>
  <c r="AN80" i="10"/>
  <c r="AS80" i="10"/>
  <c r="C81" i="10"/>
  <c r="D81" i="10"/>
  <c r="F81" i="10" s="1"/>
  <c r="I81" i="10"/>
  <c r="J81" i="10"/>
  <c r="K81" i="10"/>
  <c r="L81" i="10"/>
  <c r="M81" i="10"/>
  <c r="N81" i="10"/>
  <c r="O81" i="10"/>
  <c r="T81" i="10"/>
  <c r="W81" i="10"/>
  <c r="Y81" i="10"/>
  <c r="AB81" i="10"/>
  <c r="AD81" i="10"/>
  <c r="AG81" i="10"/>
  <c r="AI81" i="10"/>
  <c r="AN81" i="10"/>
  <c r="AS81" i="10"/>
  <c r="C82" i="10"/>
  <c r="D82" i="10"/>
  <c r="I82" i="10"/>
  <c r="J82" i="10"/>
  <c r="K82" i="10"/>
  <c r="L82" i="10"/>
  <c r="M82" i="10"/>
  <c r="N82" i="10"/>
  <c r="O82" i="10"/>
  <c r="T82" i="10"/>
  <c r="W82" i="10"/>
  <c r="Y82" i="10"/>
  <c r="AB82" i="10"/>
  <c r="AD82" i="10"/>
  <c r="AG82" i="10"/>
  <c r="AI82" i="10"/>
  <c r="AN82" i="10"/>
  <c r="AS82" i="10"/>
  <c r="C83" i="10"/>
  <c r="D83" i="10"/>
  <c r="F83" i="10" s="1"/>
  <c r="I83" i="10"/>
  <c r="J83" i="10"/>
  <c r="K83" i="10"/>
  <c r="L83" i="10"/>
  <c r="M83" i="10"/>
  <c r="N83" i="10"/>
  <c r="O83" i="10"/>
  <c r="T83" i="10"/>
  <c r="W83" i="10"/>
  <c r="Y83" i="10"/>
  <c r="AB83" i="10"/>
  <c r="AD83" i="10"/>
  <c r="AG83" i="10"/>
  <c r="AI83" i="10"/>
  <c r="AN83" i="10"/>
  <c r="AS83" i="10"/>
  <c r="C84" i="10"/>
  <c r="G84" i="10" s="1"/>
  <c r="D84" i="10"/>
  <c r="I84" i="10"/>
  <c r="J84" i="10"/>
  <c r="K84" i="10"/>
  <c r="L84" i="10"/>
  <c r="M84" i="10"/>
  <c r="N84" i="10"/>
  <c r="O84" i="10"/>
  <c r="T84" i="10"/>
  <c r="W84" i="10"/>
  <c r="Y84" i="10"/>
  <c r="AB84" i="10"/>
  <c r="AD84" i="10"/>
  <c r="AG84" i="10"/>
  <c r="AI84" i="10"/>
  <c r="AN84" i="10"/>
  <c r="AS84" i="10"/>
  <c r="C85" i="10"/>
  <c r="D85" i="10"/>
  <c r="I85" i="10"/>
  <c r="J85" i="10"/>
  <c r="K85" i="10"/>
  <c r="L85" i="10"/>
  <c r="M85" i="10"/>
  <c r="N85" i="10"/>
  <c r="O85" i="10"/>
  <c r="T85" i="10"/>
  <c r="W85" i="10"/>
  <c r="Y85" i="10"/>
  <c r="AB85" i="10"/>
  <c r="AD85" i="10"/>
  <c r="AG85" i="10"/>
  <c r="AI85" i="10"/>
  <c r="AN85" i="10"/>
  <c r="AS85" i="10"/>
  <c r="C86" i="10"/>
  <c r="D86" i="10"/>
  <c r="I86" i="10"/>
  <c r="J86" i="10"/>
  <c r="K86" i="10"/>
  <c r="L86" i="10"/>
  <c r="M86" i="10"/>
  <c r="N86" i="10"/>
  <c r="O86" i="10"/>
  <c r="T86" i="10"/>
  <c r="W86" i="10"/>
  <c r="Y86" i="10"/>
  <c r="AB86" i="10"/>
  <c r="AD86" i="10"/>
  <c r="AG86" i="10"/>
  <c r="AI86" i="10"/>
  <c r="AN86" i="10"/>
  <c r="AS86" i="10"/>
  <c r="C87" i="10"/>
  <c r="G87" i="10" s="1"/>
  <c r="D87" i="10"/>
  <c r="I87" i="10"/>
  <c r="J87" i="10"/>
  <c r="K87" i="10"/>
  <c r="L87" i="10"/>
  <c r="M87" i="10"/>
  <c r="N87" i="10"/>
  <c r="O87" i="10"/>
  <c r="T87" i="10"/>
  <c r="W87" i="10"/>
  <c r="Y87" i="10"/>
  <c r="AB87" i="10"/>
  <c r="AD87" i="10"/>
  <c r="AG87" i="10"/>
  <c r="AI87" i="10"/>
  <c r="AN87" i="10"/>
  <c r="AS87" i="10"/>
  <c r="C88" i="10"/>
  <c r="D88" i="10"/>
  <c r="I88" i="10"/>
  <c r="J88" i="10"/>
  <c r="K88" i="10"/>
  <c r="L88" i="10"/>
  <c r="M88" i="10"/>
  <c r="N88" i="10"/>
  <c r="O88" i="10"/>
  <c r="T88" i="10"/>
  <c r="W88" i="10"/>
  <c r="Y88" i="10"/>
  <c r="AB88" i="10"/>
  <c r="AD88" i="10"/>
  <c r="AG88" i="10"/>
  <c r="AI88" i="10"/>
  <c r="AN88" i="10"/>
  <c r="AS88" i="10"/>
  <c r="C89" i="10"/>
  <c r="D89" i="10"/>
  <c r="F89" i="10" s="1"/>
  <c r="I89" i="10"/>
  <c r="J89" i="10"/>
  <c r="K89" i="10"/>
  <c r="L89" i="10"/>
  <c r="M89" i="10"/>
  <c r="N89" i="10"/>
  <c r="O89" i="10"/>
  <c r="T89" i="10"/>
  <c r="W89" i="10"/>
  <c r="Y89" i="10"/>
  <c r="AB89" i="10"/>
  <c r="AD89" i="10"/>
  <c r="AG89" i="10"/>
  <c r="AI89" i="10"/>
  <c r="AN89" i="10"/>
  <c r="AS89" i="10"/>
  <c r="C90" i="10"/>
  <c r="E90" i="10" s="1"/>
  <c r="D90" i="10"/>
  <c r="I90" i="10"/>
  <c r="J90" i="10"/>
  <c r="K90" i="10"/>
  <c r="L90" i="10"/>
  <c r="M90" i="10"/>
  <c r="N90" i="10"/>
  <c r="O90" i="10"/>
  <c r="T90" i="10"/>
  <c r="W90" i="10"/>
  <c r="Y90" i="10"/>
  <c r="AB90" i="10"/>
  <c r="AD90" i="10"/>
  <c r="AG90" i="10"/>
  <c r="AI90" i="10"/>
  <c r="AN90" i="10"/>
  <c r="AS90" i="10"/>
  <c r="C91" i="10"/>
  <c r="D91" i="10"/>
  <c r="I91" i="10"/>
  <c r="J91" i="10"/>
  <c r="K91" i="10"/>
  <c r="L91" i="10"/>
  <c r="M91" i="10"/>
  <c r="N91" i="10"/>
  <c r="O91" i="10"/>
  <c r="T91" i="10"/>
  <c r="W91" i="10"/>
  <c r="Y91" i="10"/>
  <c r="AB91" i="10"/>
  <c r="AD91" i="10"/>
  <c r="AG91" i="10"/>
  <c r="AI91" i="10"/>
  <c r="AN91" i="10"/>
  <c r="AS91" i="10"/>
  <c r="C92" i="10"/>
  <c r="E92" i="10" s="1"/>
  <c r="D92" i="10"/>
  <c r="I92" i="10"/>
  <c r="J92" i="10"/>
  <c r="K92" i="10"/>
  <c r="L92" i="10"/>
  <c r="M92" i="10"/>
  <c r="N92" i="10"/>
  <c r="O92" i="10"/>
  <c r="T92" i="10"/>
  <c r="W92" i="10"/>
  <c r="Y92" i="10"/>
  <c r="AB92" i="10"/>
  <c r="AD92" i="10"/>
  <c r="AG92" i="10"/>
  <c r="AI92" i="10"/>
  <c r="AN92" i="10"/>
  <c r="AS92" i="10"/>
  <c r="C93" i="10"/>
  <c r="G93" i="10" s="1"/>
  <c r="E93" i="10"/>
  <c r="D93" i="10"/>
  <c r="F93" i="10" s="1"/>
  <c r="I93" i="10"/>
  <c r="J93" i="10"/>
  <c r="K93" i="10"/>
  <c r="L93" i="10"/>
  <c r="M93" i="10"/>
  <c r="N93" i="10"/>
  <c r="O93" i="10"/>
  <c r="T93" i="10"/>
  <c r="W93" i="10"/>
  <c r="Y93" i="10"/>
  <c r="AB93" i="10"/>
  <c r="AD93" i="10"/>
  <c r="AG93" i="10"/>
  <c r="AI93" i="10"/>
  <c r="AN93" i="10"/>
  <c r="AS93" i="10"/>
  <c r="C94" i="10"/>
  <c r="G94" i="10" s="1"/>
  <c r="D94" i="10"/>
  <c r="I94" i="10"/>
  <c r="J94" i="10"/>
  <c r="K94" i="10"/>
  <c r="L94" i="10"/>
  <c r="M94" i="10"/>
  <c r="N94" i="10"/>
  <c r="O94" i="10"/>
  <c r="T94" i="10"/>
  <c r="W94" i="10"/>
  <c r="Y94" i="10"/>
  <c r="AB94" i="10"/>
  <c r="AD94" i="10"/>
  <c r="AG94" i="10"/>
  <c r="AI94" i="10"/>
  <c r="AN94" i="10"/>
  <c r="AS94" i="10"/>
  <c r="C95" i="10"/>
  <c r="AT95" i="10" s="1"/>
  <c r="D95" i="10"/>
  <c r="I95" i="10"/>
  <c r="J95" i="10"/>
  <c r="K95" i="10"/>
  <c r="L95" i="10"/>
  <c r="M95" i="10"/>
  <c r="N95" i="10"/>
  <c r="O95" i="10"/>
  <c r="T95" i="10"/>
  <c r="W95" i="10"/>
  <c r="Y95" i="10"/>
  <c r="AB95" i="10"/>
  <c r="AD95" i="10"/>
  <c r="AG95" i="10"/>
  <c r="AI95" i="10"/>
  <c r="AN95" i="10"/>
  <c r="AS95" i="10"/>
  <c r="C96" i="10"/>
  <c r="D96" i="10"/>
  <c r="I96" i="10"/>
  <c r="J96" i="10"/>
  <c r="K96" i="10"/>
  <c r="L96" i="10"/>
  <c r="M96" i="10"/>
  <c r="N96" i="10"/>
  <c r="O96" i="10"/>
  <c r="T96" i="10"/>
  <c r="W96" i="10"/>
  <c r="Y96" i="10"/>
  <c r="AB96" i="10"/>
  <c r="AD96" i="10"/>
  <c r="AG96" i="10"/>
  <c r="AI96" i="10"/>
  <c r="AN96" i="10"/>
  <c r="AS96" i="10"/>
  <c r="C97" i="10"/>
  <c r="G97" i="10" s="1"/>
  <c r="D97" i="10"/>
  <c r="H97" i="10" s="1"/>
  <c r="F97" i="10"/>
  <c r="I97" i="10"/>
  <c r="J97" i="10"/>
  <c r="K97" i="10"/>
  <c r="L97" i="10"/>
  <c r="M97" i="10"/>
  <c r="N97" i="10"/>
  <c r="O97" i="10"/>
  <c r="T97" i="10"/>
  <c r="W97" i="10"/>
  <c r="Y97" i="10"/>
  <c r="AB97" i="10"/>
  <c r="AD97" i="10"/>
  <c r="AG97" i="10"/>
  <c r="AI97" i="10"/>
  <c r="AN97" i="10"/>
  <c r="AS97" i="10"/>
  <c r="C98" i="10"/>
  <c r="D98" i="10"/>
  <c r="I98" i="10"/>
  <c r="J98" i="10"/>
  <c r="K98" i="10"/>
  <c r="L98" i="10"/>
  <c r="M98" i="10"/>
  <c r="N98" i="10"/>
  <c r="O98" i="10"/>
  <c r="T98" i="10"/>
  <c r="W98" i="10"/>
  <c r="Y98" i="10"/>
  <c r="AB98" i="10"/>
  <c r="AD98" i="10"/>
  <c r="AG98" i="10"/>
  <c r="AI98" i="10"/>
  <c r="AN98" i="10"/>
  <c r="AS98" i="10"/>
  <c r="C99" i="10"/>
  <c r="D99" i="10"/>
  <c r="I99" i="10"/>
  <c r="J99" i="10"/>
  <c r="K99" i="10"/>
  <c r="L99" i="10"/>
  <c r="M99" i="10"/>
  <c r="N99" i="10"/>
  <c r="O99" i="10"/>
  <c r="T99" i="10"/>
  <c r="W99" i="10"/>
  <c r="Y99" i="10"/>
  <c r="AB99" i="10"/>
  <c r="AD99" i="10"/>
  <c r="AG99" i="10"/>
  <c r="AI99" i="10"/>
  <c r="AN99" i="10"/>
  <c r="AS99" i="10"/>
  <c r="C100" i="10"/>
  <c r="G100" i="10" s="1"/>
  <c r="D100" i="10"/>
  <c r="I100" i="10"/>
  <c r="J100" i="10"/>
  <c r="K100" i="10"/>
  <c r="L100" i="10"/>
  <c r="M100" i="10"/>
  <c r="N100" i="10"/>
  <c r="O100" i="10"/>
  <c r="T100" i="10"/>
  <c r="W100" i="10"/>
  <c r="Y100" i="10"/>
  <c r="AB100" i="10"/>
  <c r="AD100" i="10"/>
  <c r="AG100" i="10"/>
  <c r="AI100" i="10"/>
  <c r="AN100" i="10"/>
  <c r="AS100" i="10"/>
  <c r="C101" i="10"/>
  <c r="E101" i="10" s="1"/>
  <c r="D101" i="10"/>
  <c r="H101" i="10" s="1"/>
  <c r="I101" i="10"/>
  <c r="J101" i="10"/>
  <c r="K101" i="10"/>
  <c r="L101" i="10"/>
  <c r="M101" i="10"/>
  <c r="N101" i="10"/>
  <c r="O101" i="10"/>
  <c r="T101" i="10"/>
  <c r="W101" i="10"/>
  <c r="Y101" i="10"/>
  <c r="AB101" i="10"/>
  <c r="AD101" i="10"/>
  <c r="AG101" i="10"/>
  <c r="AI101" i="10"/>
  <c r="AN101" i="10"/>
  <c r="AS101" i="10"/>
  <c r="C102" i="10"/>
  <c r="E102" i="10" s="1"/>
  <c r="D102" i="10"/>
  <c r="I102" i="10"/>
  <c r="J102" i="10"/>
  <c r="K102" i="10"/>
  <c r="L102" i="10"/>
  <c r="M102" i="10"/>
  <c r="N102" i="10"/>
  <c r="O102" i="10"/>
  <c r="T102" i="10"/>
  <c r="W102" i="10"/>
  <c r="Y102" i="10"/>
  <c r="AB102" i="10"/>
  <c r="AD102" i="10"/>
  <c r="AG102" i="10"/>
  <c r="AI102" i="10"/>
  <c r="AN102" i="10"/>
  <c r="AS102" i="10"/>
  <c r="C24" i="10"/>
  <c r="D24" i="10"/>
  <c r="I24" i="10"/>
  <c r="J24" i="10"/>
  <c r="K24" i="10"/>
  <c r="L24" i="10"/>
  <c r="M24" i="10"/>
  <c r="N24" i="10"/>
  <c r="O24" i="10"/>
  <c r="T24" i="10"/>
  <c r="W24" i="10"/>
  <c r="Y24" i="10"/>
  <c r="AB24" i="10"/>
  <c r="AD24" i="10"/>
  <c r="AG24" i="10"/>
  <c r="AI24" i="10"/>
  <c r="AN24" i="10"/>
  <c r="AS24" i="10"/>
  <c r="C25" i="10"/>
  <c r="G25" i="10" s="1"/>
  <c r="D25" i="10"/>
  <c r="I25" i="10"/>
  <c r="J25" i="10"/>
  <c r="K25" i="10"/>
  <c r="L25" i="10"/>
  <c r="M25" i="10"/>
  <c r="N25" i="10"/>
  <c r="O25" i="10"/>
  <c r="T25" i="10"/>
  <c r="W25" i="10"/>
  <c r="Y25" i="10"/>
  <c r="AB25" i="10"/>
  <c r="AD25" i="10"/>
  <c r="AG25" i="10"/>
  <c r="AI25" i="10"/>
  <c r="AN25" i="10"/>
  <c r="AS25" i="10"/>
  <c r="C26" i="10"/>
  <c r="D26" i="10"/>
  <c r="F26" i="10" s="1"/>
  <c r="I26" i="10"/>
  <c r="J26" i="10"/>
  <c r="K26" i="10"/>
  <c r="L26" i="10"/>
  <c r="M26" i="10"/>
  <c r="N26" i="10"/>
  <c r="O26" i="10"/>
  <c r="T26" i="10"/>
  <c r="W26" i="10"/>
  <c r="Y26" i="10"/>
  <c r="AB26" i="10"/>
  <c r="AD26" i="10"/>
  <c r="AG26" i="10"/>
  <c r="AI26" i="10"/>
  <c r="AN26" i="10"/>
  <c r="AS26" i="10"/>
  <c r="C27" i="10"/>
  <c r="D27" i="10"/>
  <c r="I27" i="10"/>
  <c r="J27" i="10"/>
  <c r="K27" i="10"/>
  <c r="L27" i="10"/>
  <c r="M27" i="10"/>
  <c r="N27" i="10"/>
  <c r="O27" i="10"/>
  <c r="T27" i="10"/>
  <c r="W27" i="10"/>
  <c r="Y27" i="10"/>
  <c r="AB27" i="10"/>
  <c r="AD27" i="10"/>
  <c r="AG27" i="10"/>
  <c r="AI27" i="10"/>
  <c r="AN27" i="10"/>
  <c r="AS27" i="10"/>
  <c r="C28" i="10"/>
  <c r="G28" i="10" s="1"/>
  <c r="E28" i="10"/>
  <c r="D28" i="10"/>
  <c r="I28" i="10"/>
  <c r="J28" i="10"/>
  <c r="K28" i="10"/>
  <c r="L28" i="10"/>
  <c r="M28" i="10"/>
  <c r="N28" i="10"/>
  <c r="O28" i="10"/>
  <c r="T28" i="10"/>
  <c r="W28" i="10"/>
  <c r="Y28" i="10"/>
  <c r="AB28" i="10"/>
  <c r="AD28" i="10"/>
  <c r="AG28" i="10"/>
  <c r="AI28" i="10"/>
  <c r="AN28" i="10"/>
  <c r="AS28" i="10"/>
  <c r="C29" i="10"/>
  <c r="G29" i="10" s="1"/>
  <c r="D29" i="10"/>
  <c r="F29" i="10" s="1"/>
  <c r="I29" i="10"/>
  <c r="J29" i="10"/>
  <c r="K29" i="10"/>
  <c r="L29" i="10"/>
  <c r="M29" i="10"/>
  <c r="N29" i="10"/>
  <c r="O29" i="10"/>
  <c r="T29" i="10"/>
  <c r="W29" i="10"/>
  <c r="Y29" i="10"/>
  <c r="AB29" i="10"/>
  <c r="AD29" i="10"/>
  <c r="AG29" i="10"/>
  <c r="AI29" i="10"/>
  <c r="AN29" i="10"/>
  <c r="AS29" i="10"/>
  <c r="C30" i="10"/>
  <c r="AT30" i="10" s="1"/>
  <c r="D30" i="10"/>
  <c r="I30" i="10"/>
  <c r="J30" i="10"/>
  <c r="K30" i="10"/>
  <c r="L30" i="10"/>
  <c r="M30" i="10"/>
  <c r="N30" i="10"/>
  <c r="O30" i="10"/>
  <c r="T30" i="10"/>
  <c r="W30" i="10"/>
  <c r="Y30" i="10"/>
  <c r="AB30" i="10"/>
  <c r="AD30" i="10"/>
  <c r="AG30" i="10"/>
  <c r="AI30" i="10"/>
  <c r="AN30" i="10"/>
  <c r="AS30" i="10"/>
  <c r="C31" i="10"/>
  <c r="G31" i="10" s="1"/>
  <c r="D31" i="10"/>
  <c r="I31" i="10"/>
  <c r="J31" i="10"/>
  <c r="K31" i="10"/>
  <c r="L31" i="10"/>
  <c r="M31" i="10"/>
  <c r="N31" i="10"/>
  <c r="O31" i="10"/>
  <c r="T31" i="10"/>
  <c r="W31" i="10"/>
  <c r="Y31" i="10"/>
  <c r="AB31" i="10"/>
  <c r="AD31" i="10"/>
  <c r="AG31" i="10"/>
  <c r="AI31" i="10"/>
  <c r="AN31" i="10"/>
  <c r="AS31" i="10"/>
  <c r="C32" i="10"/>
  <c r="D32" i="10"/>
  <c r="H32" i="10" s="1"/>
  <c r="I32" i="10"/>
  <c r="J32" i="10"/>
  <c r="K32" i="10"/>
  <c r="L32" i="10"/>
  <c r="M32" i="10"/>
  <c r="N32" i="10"/>
  <c r="O32" i="10"/>
  <c r="T32" i="10"/>
  <c r="W32" i="10"/>
  <c r="Y32" i="10"/>
  <c r="AB32" i="10"/>
  <c r="AD32" i="10"/>
  <c r="AG32" i="10"/>
  <c r="AI32" i="10"/>
  <c r="AN32" i="10"/>
  <c r="AS32" i="10"/>
  <c r="C33" i="10"/>
  <c r="G33" i="10" s="1"/>
  <c r="D33" i="10"/>
  <c r="I33" i="10"/>
  <c r="J33" i="10"/>
  <c r="K33" i="10"/>
  <c r="L33" i="10"/>
  <c r="M33" i="10"/>
  <c r="N33" i="10"/>
  <c r="O33" i="10"/>
  <c r="T33" i="10"/>
  <c r="W33" i="10"/>
  <c r="Y33" i="10"/>
  <c r="AB33" i="10"/>
  <c r="AD33" i="10"/>
  <c r="AG33" i="10"/>
  <c r="AI33" i="10"/>
  <c r="AN33" i="10"/>
  <c r="AS33" i="10"/>
  <c r="C34" i="10"/>
  <c r="D34" i="10"/>
  <c r="F34" i="10" s="1"/>
  <c r="I34" i="10"/>
  <c r="J34" i="10"/>
  <c r="K34" i="10"/>
  <c r="L34" i="10"/>
  <c r="M34" i="10"/>
  <c r="N34" i="10"/>
  <c r="O34" i="10"/>
  <c r="T34" i="10"/>
  <c r="W34" i="10"/>
  <c r="Y34" i="10"/>
  <c r="AB34" i="10"/>
  <c r="AD34" i="10"/>
  <c r="AG34" i="10"/>
  <c r="AI34" i="10"/>
  <c r="AN34" i="10"/>
  <c r="AS34" i="10"/>
  <c r="C35" i="10"/>
  <c r="D35" i="10"/>
  <c r="I35" i="10"/>
  <c r="J35" i="10"/>
  <c r="K35" i="10"/>
  <c r="L35" i="10"/>
  <c r="M35" i="10"/>
  <c r="N35" i="10"/>
  <c r="O35" i="10"/>
  <c r="T35" i="10"/>
  <c r="W35" i="10"/>
  <c r="Y35" i="10"/>
  <c r="AB35" i="10"/>
  <c r="AD35" i="10"/>
  <c r="AG35" i="10"/>
  <c r="AI35" i="10"/>
  <c r="AN35" i="10"/>
  <c r="AS35" i="10"/>
  <c r="C36" i="10"/>
  <c r="D36" i="10"/>
  <c r="I36" i="10"/>
  <c r="J36" i="10"/>
  <c r="K36" i="10"/>
  <c r="L36" i="10"/>
  <c r="M36" i="10"/>
  <c r="N36" i="10"/>
  <c r="O36" i="10"/>
  <c r="T36" i="10"/>
  <c r="W36" i="10"/>
  <c r="Y36" i="10"/>
  <c r="AB36" i="10"/>
  <c r="AD36" i="10"/>
  <c r="AG36" i="10"/>
  <c r="AI36" i="10"/>
  <c r="AN36" i="10"/>
  <c r="AS36" i="10"/>
  <c r="C37" i="10"/>
  <c r="D37" i="10"/>
  <c r="I37" i="10"/>
  <c r="J37" i="10"/>
  <c r="K37" i="10"/>
  <c r="L37" i="10"/>
  <c r="M37" i="10"/>
  <c r="N37" i="10"/>
  <c r="O37" i="10"/>
  <c r="T37" i="10"/>
  <c r="W37" i="10"/>
  <c r="Y37" i="10"/>
  <c r="AB37" i="10"/>
  <c r="AD37" i="10"/>
  <c r="AG37" i="10"/>
  <c r="AI37" i="10"/>
  <c r="AN37" i="10"/>
  <c r="AS37" i="10"/>
  <c r="C38" i="10"/>
  <c r="E38" i="10" s="1"/>
  <c r="D38" i="10"/>
  <c r="H38" i="10"/>
  <c r="I38" i="10"/>
  <c r="J38" i="10"/>
  <c r="K38" i="10"/>
  <c r="L38" i="10"/>
  <c r="M38" i="10"/>
  <c r="N38" i="10"/>
  <c r="O38" i="10"/>
  <c r="T38" i="10"/>
  <c r="W38" i="10"/>
  <c r="Y38" i="10"/>
  <c r="AB38" i="10"/>
  <c r="AD38" i="10"/>
  <c r="AG38" i="10"/>
  <c r="AI38" i="10"/>
  <c r="AN38" i="10"/>
  <c r="AS38" i="10"/>
  <c r="C39" i="10"/>
  <c r="G39" i="10" s="1"/>
  <c r="D39" i="10"/>
  <c r="I39" i="10"/>
  <c r="J39" i="10"/>
  <c r="K39" i="10"/>
  <c r="L39" i="10"/>
  <c r="M39" i="10"/>
  <c r="N39" i="10"/>
  <c r="O39" i="10"/>
  <c r="T39" i="10"/>
  <c r="W39" i="10"/>
  <c r="Y39" i="10"/>
  <c r="AB39" i="10"/>
  <c r="AD39" i="10"/>
  <c r="AG39" i="10"/>
  <c r="AI39" i="10"/>
  <c r="AN39" i="10"/>
  <c r="AS39" i="10"/>
  <c r="C40" i="10"/>
  <c r="D40" i="10"/>
  <c r="I40" i="10"/>
  <c r="J40" i="10"/>
  <c r="K40" i="10"/>
  <c r="L40" i="10"/>
  <c r="M40" i="10"/>
  <c r="N40" i="10"/>
  <c r="O40" i="10"/>
  <c r="T40" i="10"/>
  <c r="W40" i="10"/>
  <c r="Y40" i="10"/>
  <c r="AB40" i="10"/>
  <c r="AD40" i="10"/>
  <c r="AG40" i="10"/>
  <c r="AI40" i="10"/>
  <c r="AN40" i="10"/>
  <c r="AS40" i="10"/>
  <c r="C41" i="10"/>
  <c r="E41" i="10" s="1"/>
  <c r="D41" i="10"/>
  <c r="F41" i="10" s="1"/>
  <c r="I41" i="10"/>
  <c r="J41" i="10"/>
  <c r="K41" i="10"/>
  <c r="L41" i="10"/>
  <c r="M41" i="10"/>
  <c r="N41" i="10"/>
  <c r="O41" i="10"/>
  <c r="T41" i="10"/>
  <c r="W41" i="10"/>
  <c r="Y41" i="10"/>
  <c r="AB41" i="10"/>
  <c r="AD41" i="10"/>
  <c r="AG41" i="10"/>
  <c r="AI41" i="10"/>
  <c r="AN41" i="10"/>
  <c r="AS41" i="10"/>
  <c r="C42" i="10"/>
  <c r="D42" i="10"/>
  <c r="I42" i="10"/>
  <c r="J42" i="10"/>
  <c r="K42" i="10"/>
  <c r="L42" i="10"/>
  <c r="M42" i="10"/>
  <c r="N42" i="10"/>
  <c r="O42" i="10"/>
  <c r="T42" i="10"/>
  <c r="W42" i="10"/>
  <c r="Y42" i="10"/>
  <c r="AB42" i="10"/>
  <c r="AD42" i="10"/>
  <c r="AG42" i="10"/>
  <c r="AI42" i="10"/>
  <c r="AN42" i="10"/>
  <c r="AS42" i="10"/>
  <c r="C43" i="10"/>
  <c r="D43" i="10"/>
  <c r="I43" i="10"/>
  <c r="J43" i="10"/>
  <c r="K43" i="10"/>
  <c r="L43" i="10"/>
  <c r="M43" i="10"/>
  <c r="N43" i="10"/>
  <c r="O43" i="10"/>
  <c r="T43" i="10"/>
  <c r="W43" i="10"/>
  <c r="Y43" i="10"/>
  <c r="AB43" i="10"/>
  <c r="AD43" i="10"/>
  <c r="AG43" i="10"/>
  <c r="AI43" i="10"/>
  <c r="AN43" i="10"/>
  <c r="AS43" i="10"/>
  <c r="C44" i="10"/>
  <c r="G44" i="10" s="1"/>
  <c r="D44" i="10"/>
  <c r="I44" i="10"/>
  <c r="J44" i="10"/>
  <c r="K44" i="10"/>
  <c r="L44" i="10"/>
  <c r="M44" i="10"/>
  <c r="N44" i="10"/>
  <c r="O44" i="10"/>
  <c r="T44" i="10"/>
  <c r="W44" i="10"/>
  <c r="Y44" i="10"/>
  <c r="AB44" i="10"/>
  <c r="AD44" i="10"/>
  <c r="AG44" i="10"/>
  <c r="AI44" i="10"/>
  <c r="AN44" i="10"/>
  <c r="AS44" i="10"/>
  <c r="C45" i="10"/>
  <c r="E45" i="10" s="1"/>
  <c r="G45" i="10"/>
  <c r="D45" i="10"/>
  <c r="I45" i="10"/>
  <c r="J45" i="10"/>
  <c r="K45" i="10"/>
  <c r="L45" i="10"/>
  <c r="M45" i="10"/>
  <c r="N45" i="10"/>
  <c r="O45" i="10"/>
  <c r="T45" i="10"/>
  <c r="W45" i="10"/>
  <c r="Y45" i="10"/>
  <c r="AB45" i="10"/>
  <c r="AD45" i="10"/>
  <c r="AG45" i="10"/>
  <c r="AI45" i="10"/>
  <c r="AN45" i="10"/>
  <c r="AS45" i="10"/>
  <c r="C46" i="10"/>
  <c r="G46" i="10" s="1"/>
  <c r="E46" i="10"/>
  <c r="D46" i="10"/>
  <c r="I46" i="10"/>
  <c r="J46" i="10"/>
  <c r="K46" i="10"/>
  <c r="L46" i="10"/>
  <c r="M46" i="10"/>
  <c r="N46" i="10"/>
  <c r="O46" i="10"/>
  <c r="T46" i="10"/>
  <c r="W46" i="10"/>
  <c r="Y46" i="10"/>
  <c r="AB46" i="10"/>
  <c r="AD46" i="10"/>
  <c r="AG46" i="10"/>
  <c r="AI46" i="10"/>
  <c r="AN46" i="10"/>
  <c r="AS46" i="10"/>
  <c r="C47" i="10"/>
  <c r="D47" i="10"/>
  <c r="F47" i="10" s="1"/>
  <c r="I47" i="10"/>
  <c r="J47" i="10"/>
  <c r="K47" i="10"/>
  <c r="L47" i="10"/>
  <c r="M47" i="10"/>
  <c r="N47" i="10"/>
  <c r="O47" i="10"/>
  <c r="T47" i="10"/>
  <c r="W47" i="10"/>
  <c r="Y47" i="10"/>
  <c r="AB47" i="10"/>
  <c r="AD47" i="10"/>
  <c r="AG47" i="10"/>
  <c r="AI47" i="10"/>
  <c r="AN47" i="10"/>
  <c r="AS47" i="10"/>
  <c r="C48" i="10"/>
  <c r="D48" i="10"/>
  <c r="I48" i="10"/>
  <c r="J48" i="10"/>
  <c r="K48" i="10"/>
  <c r="L48" i="10"/>
  <c r="M48" i="10"/>
  <c r="N48" i="10"/>
  <c r="O48" i="10"/>
  <c r="T48" i="10"/>
  <c r="W48" i="10"/>
  <c r="Y48" i="10"/>
  <c r="AB48" i="10"/>
  <c r="AD48" i="10"/>
  <c r="AG48" i="10"/>
  <c r="AI48" i="10"/>
  <c r="AN48" i="10"/>
  <c r="AS48" i="10"/>
  <c r="C49" i="10"/>
  <c r="G49" i="10" s="1"/>
  <c r="D49" i="10"/>
  <c r="I49" i="10"/>
  <c r="J49" i="10"/>
  <c r="K49" i="10"/>
  <c r="L49" i="10"/>
  <c r="M49" i="10"/>
  <c r="N49" i="10"/>
  <c r="O49" i="10"/>
  <c r="T49" i="10"/>
  <c r="W49" i="10"/>
  <c r="Y49" i="10"/>
  <c r="AB49" i="10"/>
  <c r="AD49" i="10"/>
  <c r="AG49" i="10"/>
  <c r="AI49" i="10"/>
  <c r="AN49" i="10"/>
  <c r="AS49" i="10"/>
  <c r="C50" i="10"/>
  <c r="D50" i="10"/>
  <c r="F50" i="10"/>
  <c r="I50" i="10"/>
  <c r="J50" i="10"/>
  <c r="K50" i="10"/>
  <c r="L50" i="10"/>
  <c r="M50" i="10"/>
  <c r="N50" i="10"/>
  <c r="O50" i="10"/>
  <c r="T50" i="10"/>
  <c r="W50" i="10"/>
  <c r="Y50" i="10"/>
  <c r="AB50" i="10"/>
  <c r="AD50" i="10"/>
  <c r="AG50" i="10"/>
  <c r="AI50" i="10"/>
  <c r="AN50" i="10"/>
  <c r="AS50" i="10"/>
  <c r="C51" i="10"/>
  <c r="D51" i="10"/>
  <c r="I51" i="10"/>
  <c r="J51" i="10"/>
  <c r="K51" i="10"/>
  <c r="L51" i="10"/>
  <c r="M51" i="10"/>
  <c r="N51" i="10"/>
  <c r="O51" i="10"/>
  <c r="T51" i="10"/>
  <c r="W51" i="10"/>
  <c r="Y51" i="10"/>
  <c r="AB51" i="10"/>
  <c r="AD51" i="10"/>
  <c r="AG51" i="10"/>
  <c r="AI51" i="10"/>
  <c r="AN51" i="10"/>
  <c r="AS51" i="10"/>
  <c r="C52" i="10"/>
  <c r="D52" i="10"/>
  <c r="F52" i="10" s="1"/>
  <c r="I52" i="10"/>
  <c r="J52" i="10"/>
  <c r="K52" i="10"/>
  <c r="L52" i="10"/>
  <c r="M52" i="10"/>
  <c r="N52" i="10"/>
  <c r="O52" i="10"/>
  <c r="T52" i="10"/>
  <c r="W52" i="10"/>
  <c r="Y52" i="10"/>
  <c r="AB52" i="10"/>
  <c r="AD52" i="10"/>
  <c r="AG52" i="10"/>
  <c r="AI52" i="10"/>
  <c r="AN52" i="10"/>
  <c r="AS52" i="10"/>
  <c r="C53" i="10"/>
  <c r="D53" i="10"/>
  <c r="I53" i="10"/>
  <c r="J53" i="10"/>
  <c r="K53" i="10"/>
  <c r="L53" i="10"/>
  <c r="M53" i="10"/>
  <c r="N53" i="10"/>
  <c r="O53" i="10"/>
  <c r="T53" i="10"/>
  <c r="W53" i="10"/>
  <c r="Y53" i="10"/>
  <c r="AB53" i="10"/>
  <c r="AD53" i="10"/>
  <c r="AG53" i="10"/>
  <c r="AI53" i="10"/>
  <c r="AN53" i="10"/>
  <c r="AS53" i="10"/>
  <c r="C54" i="10"/>
  <c r="D54" i="10"/>
  <c r="F54" i="10" s="1"/>
  <c r="I54" i="10"/>
  <c r="J54" i="10"/>
  <c r="K54" i="10"/>
  <c r="L54" i="10"/>
  <c r="M54" i="10"/>
  <c r="N54" i="10"/>
  <c r="O54" i="10"/>
  <c r="T54" i="10"/>
  <c r="W54" i="10"/>
  <c r="Y54" i="10"/>
  <c r="AB54" i="10"/>
  <c r="AD54" i="10"/>
  <c r="AG54" i="10"/>
  <c r="AI54" i="10"/>
  <c r="AN54" i="10"/>
  <c r="AS54" i="10"/>
  <c r="C55" i="10"/>
  <c r="E55" i="10" s="1"/>
  <c r="D55" i="10"/>
  <c r="I55" i="10"/>
  <c r="J55" i="10"/>
  <c r="K55" i="10"/>
  <c r="L55" i="10"/>
  <c r="M55" i="10"/>
  <c r="N55" i="10"/>
  <c r="O55" i="10"/>
  <c r="T55" i="10"/>
  <c r="W55" i="10"/>
  <c r="Y55" i="10"/>
  <c r="AB55" i="10"/>
  <c r="AD55" i="10"/>
  <c r="AG55" i="10"/>
  <c r="AI55" i="10"/>
  <c r="AN55" i="10"/>
  <c r="AS55" i="10"/>
  <c r="C56" i="10"/>
  <c r="D56" i="10"/>
  <c r="H56" i="10" s="1"/>
  <c r="I56" i="10"/>
  <c r="J56" i="10"/>
  <c r="K56" i="10"/>
  <c r="L56" i="10"/>
  <c r="M56" i="10"/>
  <c r="N56" i="10"/>
  <c r="O56" i="10"/>
  <c r="T56" i="10"/>
  <c r="W56" i="10"/>
  <c r="Y56" i="10"/>
  <c r="AB56" i="10"/>
  <c r="AD56" i="10"/>
  <c r="AG56" i="10"/>
  <c r="AI56" i="10"/>
  <c r="AN56" i="10"/>
  <c r="AS56" i="10"/>
  <c r="C57" i="10"/>
  <c r="G57" i="10" s="1"/>
  <c r="E57" i="10"/>
  <c r="D57" i="10"/>
  <c r="F57" i="10" s="1"/>
  <c r="H57" i="10"/>
  <c r="I57" i="10"/>
  <c r="J57" i="10"/>
  <c r="K57" i="10"/>
  <c r="L57" i="10"/>
  <c r="M57" i="10"/>
  <c r="N57" i="10"/>
  <c r="O57" i="10"/>
  <c r="T57" i="10"/>
  <c r="W57" i="10"/>
  <c r="Y57" i="10"/>
  <c r="AB57" i="10"/>
  <c r="AD57" i="10"/>
  <c r="AG57" i="10"/>
  <c r="AI57" i="10"/>
  <c r="AN57" i="10"/>
  <c r="AS57" i="10"/>
  <c r="C58" i="10"/>
  <c r="D58" i="10"/>
  <c r="F58" i="10" s="1"/>
  <c r="I58" i="10"/>
  <c r="J58" i="10"/>
  <c r="K58" i="10"/>
  <c r="L58" i="10"/>
  <c r="M58" i="10"/>
  <c r="N58" i="10"/>
  <c r="O58" i="10"/>
  <c r="T58" i="10"/>
  <c r="W58" i="10"/>
  <c r="Y58" i="10"/>
  <c r="AB58" i="10"/>
  <c r="AD58" i="10"/>
  <c r="AG58" i="10"/>
  <c r="AI58" i="10"/>
  <c r="AN58" i="10"/>
  <c r="AS58" i="10"/>
  <c r="C59" i="10"/>
  <c r="E59" i="10" s="1"/>
  <c r="D59" i="10"/>
  <c r="I59" i="10"/>
  <c r="J59" i="10"/>
  <c r="K59" i="10"/>
  <c r="L59" i="10"/>
  <c r="M59" i="10"/>
  <c r="N59" i="10"/>
  <c r="O59" i="10"/>
  <c r="T59" i="10"/>
  <c r="W59" i="10"/>
  <c r="Y59" i="10"/>
  <c r="AB59" i="10"/>
  <c r="AD59" i="10"/>
  <c r="AG59" i="10"/>
  <c r="AI59" i="10"/>
  <c r="AN59" i="10"/>
  <c r="AS59" i="10"/>
  <c r="C60" i="10"/>
  <c r="D60" i="10"/>
  <c r="I60" i="10"/>
  <c r="J60" i="10"/>
  <c r="K60" i="10"/>
  <c r="L60" i="10"/>
  <c r="M60" i="10"/>
  <c r="N60" i="10"/>
  <c r="O60" i="10"/>
  <c r="T60" i="10"/>
  <c r="W60" i="10"/>
  <c r="Y60" i="10"/>
  <c r="AB60" i="10"/>
  <c r="AD60" i="10"/>
  <c r="AG60" i="10"/>
  <c r="AI60" i="10"/>
  <c r="AN60" i="10"/>
  <c r="AS60" i="10"/>
  <c r="K4" i="10"/>
  <c r="K5" i="10"/>
  <c r="K6" i="10"/>
  <c r="K7" i="10"/>
  <c r="K8" i="10"/>
  <c r="K9" i="10"/>
  <c r="K10" i="10"/>
  <c r="K11" i="10"/>
  <c r="K12" i="10"/>
  <c r="K13" i="10"/>
  <c r="K14" i="10"/>
  <c r="K15" i="10"/>
  <c r="K16" i="10"/>
  <c r="K17" i="10"/>
  <c r="K18" i="10"/>
  <c r="K19" i="10"/>
  <c r="K20" i="10"/>
  <c r="K21" i="10"/>
  <c r="K22" i="10"/>
  <c r="K23" i="10"/>
  <c r="K3" i="10"/>
  <c r="AB4" i="10"/>
  <c r="AD4" i="10"/>
  <c r="AG4" i="10"/>
  <c r="AI4" i="10"/>
  <c r="AN4" i="10"/>
  <c r="AS4" i="10"/>
  <c r="AB5" i="10"/>
  <c r="AD5" i="10"/>
  <c r="AG5" i="10"/>
  <c r="AI5" i="10"/>
  <c r="AN5" i="10"/>
  <c r="AS5" i="10"/>
  <c r="AB6" i="10"/>
  <c r="AD6" i="10"/>
  <c r="AG6" i="10"/>
  <c r="AI6" i="10"/>
  <c r="AN6" i="10"/>
  <c r="AS6" i="10"/>
  <c r="AB7" i="10"/>
  <c r="AD7" i="10"/>
  <c r="AG7" i="10"/>
  <c r="AI7" i="10"/>
  <c r="AN7" i="10"/>
  <c r="AS7" i="10"/>
  <c r="AB8" i="10"/>
  <c r="AD8" i="10"/>
  <c r="AG8" i="10"/>
  <c r="AI8" i="10"/>
  <c r="AN8" i="10"/>
  <c r="AS8" i="10"/>
  <c r="AB9" i="10"/>
  <c r="AD9" i="10"/>
  <c r="AG9" i="10"/>
  <c r="AI9" i="10"/>
  <c r="AN9" i="10"/>
  <c r="AS9" i="10"/>
  <c r="AB10" i="10"/>
  <c r="AD10" i="10"/>
  <c r="AG10" i="10"/>
  <c r="AI10" i="10"/>
  <c r="AN10" i="10"/>
  <c r="AS10" i="10"/>
  <c r="AB11" i="10"/>
  <c r="AD11" i="10"/>
  <c r="AG11" i="10"/>
  <c r="AI11" i="10"/>
  <c r="AN11" i="10"/>
  <c r="AS11" i="10"/>
  <c r="AB12" i="10"/>
  <c r="AD12" i="10"/>
  <c r="AG12" i="10"/>
  <c r="AI12" i="10"/>
  <c r="AN12" i="10"/>
  <c r="AS12" i="10"/>
  <c r="AB13" i="10"/>
  <c r="AD13" i="10"/>
  <c r="AG13" i="10"/>
  <c r="AI13" i="10"/>
  <c r="AN13" i="10"/>
  <c r="AS13" i="10"/>
  <c r="AB14" i="10"/>
  <c r="AD14" i="10"/>
  <c r="AG14" i="10"/>
  <c r="AI14" i="10"/>
  <c r="AN14" i="10"/>
  <c r="AS14" i="10"/>
  <c r="AB15" i="10"/>
  <c r="AD15" i="10"/>
  <c r="AG15" i="10"/>
  <c r="AI15" i="10"/>
  <c r="AN15" i="10"/>
  <c r="AS15" i="10"/>
  <c r="AB16" i="10"/>
  <c r="AD16" i="10"/>
  <c r="AG16" i="10"/>
  <c r="AI16" i="10"/>
  <c r="AN16" i="10"/>
  <c r="AS16" i="10"/>
  <c r="AB17" i="10"/>
  <c r="AD17" i="10"/>
  <c r="AG17" i="10"/>
  <c r="AI17" i="10"/>
  <c r="AN17" i="10"/>
  <c r="AS17" i="10"/>
  <c r="AB18" i="10"/>
  <c r="AD18" i="10"/>
  <c r="AG18" i="10"/>
  <c r="AI18" i="10"/>
  <c r="AN18" i="10"/>
  <c r="AS18" i="10"/>
  <c r="AB19" i="10"/>
  <c r="AD19" i="10"/>
  <c r="AG19" i="10"/>
  <c r="AI19" i="10"/>
  <c r="AN19" i="10"/>
  <c r="AS19" i="10"/>
  <c r="AB20" i="10"/>
  <c r="AD20" i="10"/>
  <c r="AG20" i="10"/>
  <c r="AI20" i="10"/>
  <c r="AN20" i="10"/>
  <c r="AS20" i="10"/>
  <c r="AB21" i="10"/>
  <c r="AD21" i="10"/>
  <c r="AG21" i="10"/>
  <c r="AI21" i="10"/>
  <c r="AN21" i="10"/>
  <c r="AS21" i="10"/>
  <c r="AB22" i="10"/>
  <c r="AD22" i="10"/>
  <c r="AG22" i="10"/>
  <c r="AI22" i="10"/>
  <c r="AN22" i="10"/>
  <c r="AS22" i="10"/>
  <c r="AB23" i="10"/>
  <c r="AD23" i="10"/>
  <c r="AG23" i="10"/>
  <c r="AI23" i="10"/>
  <c r="AN23" i="10"/>
  <c r="AS23" i="10"/>
  <c r="AS3" i="10"/>
  <c r="AN3" i="10"/>
  <c r="AI3" i="10"/>
  <c r="AG3" i="10"/>
  <c r="AD3" i="10"/>
  <c r="AB3" i="10"/>
  <c r="Y4" i="10"/>
  <c r="Y5" i="10"/>
  <c r="Y6" i="10"/>
  <c r="Y7" i="10"/>
  <c r="Y8" i="10"/>
  <c r="Y9" i="10"/>
  <c r="Y10" i="10"/>
  <c r="Y11" i="10"/>
  <c r="Y12" i="10"/>
  <c r="Y13" i="10"/>
  <c r="Y14" i="10"/>
  <c r="Y15" i="10"/>
  <c r="Y16" i="10"/>
  <c r="Y17" i="10"/>
  <c r="Y18" i="10"/>
  <c r="Y19" i="10"/>
  <c r="Y20" i="10"/>
  <c r="Y21" i="10"/>
  <c r="Y22" i="10"/>
  <c r="Y23" i="10"/>
  <c r="Y3" i="10"/>
  <c r="W4" i="10"/>
  <c r="W5" i="10"/>
  <c r="W6" i="10"/>
  <c r="W7" i="10"/>
  <c r="W8" i="10"/>
  <c r="W9" i="10"/>
  <c r="W10" i="10"/>
  <c r="W11" i="10"/>
  <c r="W12" i="10"/>
  <c r="W13" i="10"/>
  <c r="W14" i="10"/>
  <c r="W15" i="10"/>
  <c r="W16" i="10"/>
  <c r="W17" i="10"/>
  <c r="W18" i="10"/>
  <c r="W19" i="10"/>
  <c r="W20" i="10"/>
  <c r="W21" i="10"/>
  <c r="W22" i="10"/>
  <c r="W23" i="10"/>
  <c r="W3" i="10"/>
  <c r="T4" i="10"/>
  <c r="T5" i="10"/>
  <c r="T6" i="10"/>
  <c r="T7" i="10"/>
  <c r="T8" i="10"/>
  <c r="T9" i="10"/>
  <c r="T10" i="10"/>
  <c r="T11" i="10"/>
  <c r="T12" i="10"/>
  <c r="T13" i="10"/>
  <c r="T14" i="10"/>
  <c r="T15" i="10"/>
  <c r="T16" i="10"/>
  <c r="T17" i="10"/>
  <c r="T18" i="10"/>
  <c r="T19" i="10"/>
  <c r="T20" i="10"/>
  <c r="T21" i="10"/>
  <c r="T22" i="10"/>
  <c r="T23" i="10"/>
  <c r="T3" i="10"/>
  <c r="O4" i="10"/>
  <c r="O5" i="10"/>
  <c r="O6" i="10"/>
  <c r="O7" i="10"/>
  <c r="O8" i="10"/>
  <c r="O9" i="10"/>
  <c r="O10" i="10"/>
  <c r="O11" i="10"/>
  <c r="O12" i="10"/>
  <c r="O13" i="10"/>
  <c r="O14" i="10"/>
  <c r="O15" i="10"/>
  <c r="O16" i="10"/>
  <c r="O17" i="10"/>
  <c r="O18" i="10"/>
  <c r="O19" i="10"/>
  <c r="O20" i="10"/>
  <c r="O21" i="10"/>
  <c r="O22" i="10"/>
  <c r="O23" i="10"/>
  <c r="O3" i="10"/>
  <c r="N4" i="10"/>
  <c r="N5" i="10"/>
  <c r="N6" i="10"/>
  <c r="N7" i="10"/>
  <c r="N8" i="10"/>
  <c r="N9" i="10"/>
  <c r="N10" i="10"/>
  <c r="N11" i="10"/>
  <c r="N12" i="10"/>
  <c r="N13" i="10"/>
  <c r="N14" i="10"/>
  <c r="N15" i="10"/>
  <c r="N16" i="10"/>
  <c r="N17" i="10"/>
  <c r="N18" i="10"/>
  <c r="N19" i="10"/>
  <c r="N20" i="10"/>
  <c r="N21" i="10"/>
  <c r="N22" i="10"/>
  <c r="N23" i="10"/>
  <c r="M4" i="10"/>
  <c r="M5" i="10"/>
  <c r="M6" i="10"/>
  <c r="M7" i="10"/>
  <c r="M8" i="10"/>
  <c r="M9" i="10"/>
  <c r="M10" i="10"/>
  <c r="M11" i="10"/>
  <c r="M12" i="10"/>
  <c r="M13" i="10"/>
  <c r="M14" i="10"/>
  <c r="M15" i="10"/>
  <c r="M16" i="10"/>
  <c r="M17" i="10"/>
  <c r="M18" i="10"/>
  <c r="M19" i="10"/>
  <c r="M20" i="10"/>
  <c r="M21" i="10"/>
  <c r="M22" i="10"/>
  <c r="M23" i="10"/>
  <c r="M3" i="10"/>
  <c r="N3" i="10"/>
  <c r="L4" i="10"/>
  <c r="L5" i="10"/>
  <c r="L6" i="10"/>
  <c r="L7" i="10"/>
  <c r="L8" i="10"/>
  <c r="L9" i="10"/>
  <c r="L10" i="10"/>
  <c r="L11" i="10"/>
  <c r="L12" i="10"/>
  <c r="L13" i="10"/>
  <c r="L14" i="10"/>
  <c r="L15" i="10"/>
  <c r="L16" i="10"/>
  <c r="L17" i="10"/>
  <c r="L18" i="10"/>
  <c r="L19" i="10"/>
  <c r="L20" i="10"/>
  <c r="L21" i="10"/>
  <c r="L22" i="10"/>
  <c r="L23" i="10"/>
  <c r="L3" i="10"/>
  <c r="I4" i="10"/>
  <c r="J4" i="10"/>
  <c r="I5" i="10"/>
  <c r="J5" i="10"/>
  <c r="I6" i="10"/>
  <c r="J6" i="10"/>
  <c r="I7" i="10"/>
  <c r="J7" i="10"/>
  <c r="I8" i="10"/>
  <c r="J8" i="10"/>
  <c r="I9" i="10"/>
  <c r="J9" i="10"/>
  <c r="I10" i="10"/>
  <c r="J10" i="10"/>
  <c r="I11" i="10"/>
  <c r="J11" i="10"/>
  <c r="I12" i="10"/>
  <c r="J12" i="10"/>
  <c r="I13" i="10"/>
  <c r="J13" i="10"/>
  <c r="I14" i="10"/>
  <c r="J14" i="10"/>
  <c r="I15" i="10"/>
  <c r="J15" i="10"/>
  <c r="I16" i="10"/>
  <c r="J16" i="10"/>
  <c r="I17" i="10"/>
  <c r="J17" i="10"/>
  <c r="I18" i="10"/>
  <c r="J18" i="10"/>
  <c r="I19" i="10"/>
  <c r="J19" i="10"/>
  <c r="I20" i="10"/>
  <c r="J20" i="10"/>
  <c r="I21" i="10"/>
  <c r="J21" i="10"/>
  <c r="I22" i="10"/>
  <c r="J22" i="10"/>
  <c r="I23" i="10"/>
  <c r="J23" i="10"/>
  <c r="D4" i="10"/>
  <c r="D5" i="10"/>
  <c r="F5" i="10" s="1"/>
  <c r="D6" i="10"/>
  <c r="D7" i="10"/>
  <c r="D8" i="10"/>
  <c r="D9" i="10"/>
  <c r="D10" i="10"/>
  <c r="D11" i="10"/>
  <c r="H11" i="10"/>
  <c r="D12" i="10"/>
  <c r="D13" i="10"/>
  <c r="D14" i="10"/>
  <c r="D15" i="10"/>
  <c r="H15" i="10" s="1"/>
  <c r="D16" i="10"/>
  <c r="D17" i="10"/>
  <c r="H17" i="10" s="1"/>
  <c r="D18" i="10"/>
  <c r="F18" i="10" s="1"/>
  <c r="D19" i="10"/>
  <c r="D20" i="10"/>
  <c r="D21" i="10"/>
  <c r="D22" i="10"/>
  <c r="D23" i="10"/>
  <c r="C4" i="10"/>
  <c r="C5" i="10"/>
  <c r="C6" i="10"/>
  <c r="C7" i="10"/>
  <c r="C8" i="10"/>
  <c r="C9" i="10"/>
  <c r="G9" i="10" s="1"/>
  <c r="C10" i="10"/>
  <c r="C11" i="10"/>
  <c r="C12" i="10"/>
  <c r="C13" i="10"/>
  <c r="C14" i="10"/>
  <c r="C15" i="10"/>
  <c r="C16" i="10"/>
  <c r="C17" i="10"/>
  <c r="E17" i="10" s="1"/>
  <c r="C18" i="10"/>
  <c r="C19" i="10"/>
  <c r="C20" i="10"/>
  <c r="C21" i="10"/>
  <c r="C22" i="10"/>
  <c r="C23" i="10"/>
  <c r="J3" i="10"/>
  <c r="I3" i="10"/>
  <c r="B3" i="10"/>
  <c r="D3" i="10"/>
  <c r="C3" i="10"/>
  <c r="F163" i="10"/>
  <c r="E168" i="10"/>
  <c r="H65" i="10"/>
  <c r="F108" i="10"/>
  <c r="H61" i="10"/>
  <c r="G135" i="10"/>
  <c r="F38" i="10"/>
  <c r="G42" i="10"/>
  <c r="E62" i="10"/>
  <c r="G127" i="10"/>
  <c r="F198" i="10"/>
  <c r="H198" i="10"/>
  <c r="H170" i="10"/>
  <c r="E25" i="10"/>
  <c r="G156" i="10"/>
  <c r="E127" i="10"/>
  <c r="H105" i="10"/>
  <c r="F144" i="10"/>
  <c r="H144" i="10"/>
  <c r="E39" i="10"/>
  <c r="E97" i="10"/>
  <c r="E132" i="10"/>
  <c r="G132" i="10"/>
  <c r="E185" i="10"/>
  <c r="E49" i="10"/>
  <c r="E42" i="10"/>
  <c r="G149" i="10"/>
  <c r="E113" i="10"/>
  <c r="E128" i="10"/>
  <c r="E190" i="10"/>
  <c r="F56" i="10"/>
  <c r="G102" i="10"/>
  <c r="E82" i="10"/>
  <c r="G82" i="10"/>
  <c r="F174" i="10"/>
  <c r="G195" i="10"/>
  <c r="E125" i="10"/>
  <c r="F32" i="10"/>
  <c r="H30" i="10"/>
  <c r="F30" i="10"/>
  <c r="H68" i="10"/>
  <c r="G170" i="10"/>
  <c r="E170" i="10"/>
  <c r="F160" i="10"/>
  <c r="E56" i="10"/>
  <c r="G56" i="10"/>
  <c r="E108" i="10"/>
  <c r="E188" i="10"/>
  <c r="E123" i="10"/>
  <c r="F11" i="10"/>
  <c r="F151" i="10"/>
  <c r="H110" i="10"/>
  <c r="G183" i="10"/>
  <c r="E183" i="10"/>
  <c r="H58" i="10"/>
  <c r="H34" i="10"/>
  <c r="E105" i="10"/>
  <c r="A9" i="10"/>
  <c r="AA9" i="10" s="1"/>
  <c r="Z9" i="10" s="1"/>
  <c r="A7" i="10"/>
  <c r="AK7" i="10" s="1"/>
  <c r="AJ7" i="10" s="1"/>
  <c r="A11" i="10"/>
  <c r="A8" i="10"/>
  <c r="S14" i="7"/>
  <c r="E100" i="10"/>
  <c r="G69" i="10"/>
  <c r="E69" i="10"/>
  <c r="H192" i="10"/>
  <c r="H62" i="10"/>
  <c r="F17" i="10"/>
  <c r="E58" i="10"/>
  <c r="G58" i="10"/>
  <c r="F152" i="10"/>
  <c r="H152" i="10"/>
  <c r="E147" i="10"/>
  <c r="G147" i="10"/>
  <c r="E63" i="10"/>
  <c r="F15" i="10"/>
  <c r="F60" i="10"/>
  <c r="H60" i="10"/>
  <c r="AT202" i="10"/>
  <c r="AF193" i="10"/>
  <c r="AE193" i="10" s="1"/>
  <c r="AP112" i="10"/>
  <c r="AO112" i="10"/>
  <c r="V112" i="10"/>
  <c r="U112" i="10" s="1"/>
  <c r="E44" i="10"/>
  <c r="E87" i="10"/>
  <c r="F122" i="10"/>
  <c r="E116" i="10"/>
  <c r="E199" i="10"/>
  <c r="G191" i="10"/>
  <c r="E150" i="10"/>
  <c r="G197" i="10"/>
  <c r="E112" i="10"/>
  <c r="G112" i="10"/>
  <c r="G161" i="10"/>
  <c r="G196" i="10"/>
  <c r="G184" i="10"/>
  <c r="H47" i="10"/>
  <c r="F35" i="10"/>
  <c r="H35" i="10"/>
  <c r="G68" i="10"/>
  <c r="E68" i="10"/>
  <c r="AP202" i="10"/>
  <c r="AO202" i="10" s="1"/>
  <c r="H50" i="10"/>
  <c r="G38" i="10"/>
  <c r="F200" i="10"/>
  <c r="G154" i="10"/>
  <c r="E154" i="10"/>
  <c r="G137" i="10"/>
  <c r="H80" i="10"/>
  <c r="AJ161" i="10"/>
  <c r="E84" i="10"/>
  <c r="F189" i="10"/>
  <c r="E53" i="10"/>
  <c r="G53" i="10"/>
  <c r="G59" i="10"/>
  <c r="V31" i="10"/>
  <c r="U31" i="10" s="1"/>
  <c r="V169" i="10"/>
  <c r="U169" i="10" s="1"/>
  <c r="AF169" i="10"/>
  <c r="AE169" i="10" s="1"/>
  <c r="AP169" i="10"/>
  <c r="AO169" i="10" s="1"/>
  <c r="AA169" i="10"/>
  <c r="Z169" i="10" s="1"/>
  <c r="AK169" i="10"/>
  <c r="AJ169" i="10" s="1"/>
  <c r="AT25" i="10"/>
  <c r="P136" i="10"/>
  <c r="AK193" i="10"/>
  <c r="AJ193" i="10" s="1"/>
  <c r="V104" i="10"/>
  <c r="U104" i="10" s="1"/>
  <c r="P62" i="10"/>
  <c r="AF191" i="10"/>
  <c r="AE191" i="10" s="1"/>
  <c r="AP94" i="10"/>
  <c r="AO94" i="10" s="1"/>
  <c r="AK71" i="10"/>
  <c r="AJ71" i="10" s="1"/>
  <c r="AK176" i="10"/>
  <c r="AJ176" i="10" s="1"/>
  <c r="AP154" i="10"/>
  <c r="AO154" i="10" s="1"/>
  <c r="P103" i="10"/>
  <c r="R103" i="10" s="1"/>
  <c r="AA103" i="10"/>
  <c r="Z103" i="10" s="1"/>
  <c r="AT46" i="10"/>
  <c r="P46" i="10"/>
  <c r="V46" i="10"/>
  <c r="U46" i="10" s="1"/>
  <c r="AT171" i="10"/>
  <c r="AK171" i="10"/>
  <c r="AJ171" i="10" s="1"/>
  <c r="AP171" i="10"/>
  <c r="AO171" i="10" s="1"/>
  <c r="AP102" i="10"/>
  <c r="AO102" i="10" s="1"/>
  <c r="V110" i="10"/>
  <c r="U110" i="10" s="1"/>
  <c r="AA110" i="10"/>
  <c r="Z110" i="10" s="1"/>
  <c r="AP161" i="10"/>
  <c r="AO161" i="10" s="1"/>
  <c r="P161" i="10"/>
  <c r="AA125" i="10"/>
  <c r="Z125" i="10" s="1"/>
  <c r="AK54" i="10"/>
  <c r="AJ54" i="10" s="1"/>
  <c r="AA54" i="10"/>
  <c r="Z54" i="10" s="1"/>
  <c r="V54" i="10"/>
  <c r="U54" i="10" s="1"/>
  <c r="P54" i="10"/>
  <c r="R54" i="10" s="1"/>
  <c r="AP54" i="10"/>
  <c r="AO54" i="10" s="1"/>
  <c r="AA154" i="10"/>
  <c r="Z154" i="10" s="1"/>
  <c r="P154" i="10"/>
  <c r="R154" i="10" s="1"/>
  <c r="AK154" i="10"/>
  <c r="AJ154" i="10" s="1"/>
  <c r="AF154" i="10"/>
  <c r="AE154" i="10" s="1"/>
  <c r="V154" i="10"/>
  <c r="U154" i="10" s="1"/>
  <c r="P97" i="10"/>
  <c r="R97" i="10" s="1"/>
  <c r="AK40" i="10"/>
  <c r="AJ40" i="10" s="1"/>
  <c r="AF21" i="10"/>
  <c r="AE21" i="10" s="1"/>
  <c r="AP111" i="10"/>
  <c r="AO111" i="10" s="1"/>
  <c r="AA111" i="10"/>
  <c r="Z111" i="10" s="1"/>
  <c r="AK111" i="10"/>
  <c r="AJ111" i="10" s="1"/>
  <c r="AP127" i="10"/>
  <c r="AO127" i="10" s="1"/>
  <c r="P127" i="10"/>
  <c r="Q127" i="10" s="1"/>
  <c r="AA127" i="10"/>
  <c r="Z127" i="10" s="1"/>
  <c r="AT127" i="10"/>
  <c r="V127" i="10"/>
  <c r="U127" i="10" s="1"/>
  <c r="V172" i="10"/>
  <c r="U172" i="10" s="1"/>
  <c r="AT40" i="10"/>
  <c r="AF201" i="10"/>
  <c r="AE201" i="10" s="1"/>
  <c r="P201" i="10"/>
  <c r="Q201" i="10" s="1"/>
  <c r="AT201" i="10"/>
  <c r="AA201" i="10"/>
  <c r="Z201" i="10" s="1"/>
  <c r="AK201" i="10"/>
  <c r="AJ201" i="10" s="1"/>
  <c r="AF54" i="10"/>
  <c r="AE54" i="10" s="1"/>
  <c r="AK15" i="10"/>
  <c r="AJ15" i="10" s="1"/>
  <c r="AT15" i="10"/>
  <c r="P15" i="10"/>
  <c r="Q15" i="10" s="1"/>
  <c r="AK186" i="10"/>
  <c r="AJ186" i="10" s="1"/>
  <c r="V118" i="10"/>
  <c r="U118" i="10" s="1"/>
  <c r="AK118" i="10"/>
  <c r="AJ118" i="10" s="1"/>
  <c r="AF118" i="10"/>
  <c r="AE118" i="10" s="1"/>
  <c r="F6" i="10"/>
  <c r="H6" i="10"/>
  <c r="AF15" i="10"/>
  <c r="AE15" i="10" s="1"/>
  <c r="V111" i="10"/>
  <c r="U111" i="10" s="1"/>
  <c r="AK87" i="10"/>
  <c r="AJ87" i="10" s="1"/>
  <c r="AK94" i="10"/>
  <c r="AJ94" i="10" s="1"/>
  <c r="AP46" i="10"/>
  <c r="AO46" i="10" s="1"/>
  <c r="AF104" i="10"/>
  <c r="AE104" i="10" s="1"/>
  <c r="AK104" i="10"/>
  <c r="AJ104" i="10" s="1"/>
  <c r="P104" i="10"/>
  <c r="R104" i="10" s="1"/>
  <c r="AF78" i="10"/>
  <c r="AE78" i="10" s="1"/>
  <c r="AK46" i="10"/>
  <c r="AJ46" i="10" s="1"/>
  <c r="AA46" i="10"/>
  <c r="Z46" i="10" s="1"/>
  <c r="P110" i="10"/>
  <c r="Q110" i="10" s="1"/>
  <c r="AT110" i="10"/>
  <c r="AF63" i="10"/>
  <c r="AE63" i="10" s="1"/>
  <c r="AP39" i="10"/>
  <c r="AO39" i="10" s="1"/>
  <c r="V163" i="10"/>
  <c r="U163" i="10" s="1"/>
  <c r="AK144" i="10"/>
  <c r="AJ144" i="10" s="1"/>
  <c r="AF144" i="10"/>
  <c r="AE144" i="10" s="1"/>
  <c r="V72" i="10"/>
  <c r="U72" i="10" s="1"/>
  <c r="AP72" i="10"/>
  <c r="AO72" i="10" s="1"/>
  <c r="AA30" i="10"/>
  <c r="Z30" i="10" s="1"/>
  <c r="AK34" i="10"/>
  <c r="AJ34" i="10" s="1"/>
  <c r="AK24" i="10"/>
  <c r="AJ24" i="10" s="1"/>
  <c r="AP24" i="10"/>
  <c r="AO24" i="10" s="1"/>
  <c r="AF24" i="10"/>
  <c r="AE24" i="10" s="1"/>
  <c r="V24" i="10"/>
  <c r="U24" i="10" s="1"/>
  <c r="AA33" i="10"/>
  <c r="Z33" i="10" s="1"/>
  <c r="P30" i="10"/>
  <c r="AP30" i="10"/>
  <c r="AO30" i="10" s="1"/>
  <c r="AK30" i="10"/>
  <c r="AJ30" i="10" s="1"/>
  <c r="Q103" i="10"/>
  <c r="V30" i="10"/>
  <c r="U30" i="10" s="1"/>
  <c r="V9" i="10"/>
  <c r="U9" i="10" s="1"/>
  <c r="P9" i="10"/>
  <c r="R9" i="10" s="1"/>
  <c r="AF9" i="10"/>
  <c r="AE9" i="10" s="1"/>
  <c r="AP9" i="10"/>
  <c r="AO9" i="10" s="1"/>
  <c r="AK9" i="10"/>
  <c r="AJ9" i="10" s="1"/>
  <c r="P202" i="10"/>
  <c r="AA202" i="10"/>
  <c r="Z202" i="10" s="1"/>
  <c r="V202" i="10"/>
  <c r="U202" i="10" s="1"/>
  <c r="AK202" i="10"/>
  <c r="AJ202" i="10" s="1"/>
  <c r="AF178" i="10"/>
  <c r="AE178" i="10" s="1"/>
  <c r="AP178" i="10"/>
  <c r="AO178" i="10" s="1"/>
  <c r="AT178" i="10"/>
  <c r="P178" i="10"/>
  <c r="Q178" i="10" s="1"/>
  <c r="AK136" i="10"/>
  <c r="AJ136" i="10" s="1"/>
  <c r="AF136" i="10"/>
  <c r="AE136" i="10" s="1"/>
  <c r="V136" i="10"/>
  <c r="U136" i="10" s="1"/>
  <c r="AA136" i="10"/>
  <c r="Z136" i="10" s="1"/>
  <c r="P134" i="10"/>
  <c r="R134" i="10" s="1"/>
  <c r="AK134" i="10"/>
  <c r="AJ134" i="10" s="1"/>
  <c r="V78" i="10"/>
  <c r="U78" i="10" s="1"/>
  <c r="AA78" i="10"/>
  <c r="Z78" i="10" s="1"/>
  <c r="AK78" i="10"/>
  <c r="AJ78" i="10" s="1"/>
  <c r="V125" i="10"/>
  <c r="U125" i="10" s="1"/>
  <c r="V71" i="10"/>
  <c r="U71" i="10" s="1"/>
  <c r="AA71" i="10"/>
  <c r="Z71" i="10" s="1"/>
  <c r="G5" i="10"/>
  <c r="E5" i="10"/>
  <c r="P86" i="10"/>
  <c r="Q86" i="10" s="1"/>
  <c r="V175" i="10"/>
  <c r="U175" i="10" s="1"/>
  <c r="AA161" i="10"/>
  <c r="Z161" i="10" s="1"/>
  <c r="AT161" i="10"/>
  <c r="AA165" i="10"/>
  <c r="Z165" i="10" s="1"/>
  <c r="V95" i="10"/>
  <c r="U95" i="10" s="1"/>
  <c r="P111" i="10"/>
  <c r="AF111" i="10"/>
  <c r="AE111" i="10" s="1"/>
  <c r="AT11" i="10"/>
  <c r="AF11" i="10"/>
  <c r="AE11" i="10" s="1"/>
  <c r="AF79" i="10"/>
  <c r="AE79" i="10" s="1"/>
  <c r="AK79" i="10"/>
  <c r="AJ79" i="10" s="1"/>
  <c r="P38" i="10"/>
  <c r="P195" i="10"/>
  <c r="Q195" i="10" s="1"/>
  <c r="AT195" i="10"/>
  <c r="AA195" i="10"/>
  <c r="Z195" i="10" s="1"/>
  <c r="R14" i="7"/>
  <c r="AA7" i="10"/>
  <c r="Z7" i="10" s="1"/>
  <c r="K13" i="7"/>
  <c r="R13" i="7"/>
  <c r="N14" i="7"/>
  <c r="O13" i="7"/>
  <c r="N13" i="7"/>
  <c r="K14" i="7"/>
  <c r="S13" i="7"/>
  <c r="O14" i="7"/>
  <c r="AT172" i="10" l="1"/>
  <c r="AA122" i="10"/>
  <c r="Z122" i="10" s="1"/>
  <c r="AT148" i="10"/>
  <c r="AF180" i="10"/>
  <c r="AE180" i="10" s="1"/>
  <c r="AF7" i="10"/>
  <c r="AE7" i="10" s="1"/>
  <c r="AK99" i="10"/>
  <c r="AJ99" i="10" s="1"/>
  <c r="V122" i="10"/>
  <c r="U122" i="10" s="1"/>
  <c r="AA163" i="10"/>
  <c r="Z163" i="10" s="1"/>
  <c r="AP180" i="10"/>
  <c r="AO180" i="10" s="1"/>
  <c r="V25" i="10"/>
  <c r="U25" i="10" s="1"/>
  <c r="P163" i="10"/>
  <c r="Q163" i="10" s="1"/>
  <c r="AF97" i="10"/>
  <c r="AE97" i="10" s="1"/>
  <c r="AA24" i="10"/>
  <c r="Z24" i="10" s="1"/>
  <c r="P73" i="10"/>
  <c r="R73" i="10" s="1"/>
  <c r="V155" i="10"/>
  <c r="U155" i="10" s="1"/>
  <c r="AT97" i="10"/>
  <c r="V196" i="10"/>
  <c r="U196" i="10" s="1"/>
  <c r="V188" i="10"/>
  <c r="U188" i="10" s="1"/>
  <c r="AK109" i="10"/>
  <c r="AJ109" i="10" s="1"/>
  <c r="AP125" i="10"/>
  <c r="AO125" i="10" s="1"/>
  <c r="AT176" i="10"/>
  <c r="AA143" i="10"/>
  <c r="Z143" i="10" s="1"/>
  <c r="AT143" i="10"/>
  <c r="V109" i="10"/>
  <c r="U109" i="10" s="1"/>
  <c r="AK125" i="10"/>
  <c r="AJ125" i="10" s="1"/>
  <c r="AF176" i="10"/>
  <c r="AE176" i="10" s="1"/>
  <c r="V45" i="10"/>
  <c r="U45" i="10" s="1"/>
  <c r="P143" i="10"/>
  <c r="R143" i="10" s="1"/>
  <c r="P176" i="10"/>
  <c r="Q176" i="10" s="1"/>
  <c r="V176" i="10"/>
  <c r="U176" i="10" s="1"/>
  <c r="V143" i="10"/>
  <c r="U143" i="10" s="1"/>
  <c r="AA176" i="10"/>
  <c r="Z176" i="10" s="1"/>
  <c r="V142" i="10"/>
  <c r="U142" i="10" s="1"/>
  <c r="AP109" i="10"/>
  <c r="AO109" i="10" s="1"/>
  <c r="AP93" i="10"/>
  <c r="AO93" i="10" s="1"/>
  <c r="AF151" i="10"/>
  <c r="AE151" i="10" s="1"/>
  <c r="AP49" i="10"/>
  <c r="AO49" i="10" s="1"/>
  <c r="AF143" i="10"/>
  <c r="AE143" i="10" s="1"/>
  <c r="AP168" i="10"/>
  <c r="AO168" i="10" s="1"/>
  <c r="AT125" i="10"/>
  <c r="AT77" i="10"/>
  <c r="AT122" i="10"/>
  <c r="AA49" i="10"/>
  <c r="Z49" i="10" s="1"/>
  <c r="AK85" i="10"/>
  <c r="AJ85" i="10" s="1"/>
  <c r="AA85" i="10"/>
  <c r="Z85" i="10" s="1"/>
  <c r="AA198" i="10"/>
  <c r="Z198" i="10" s="1"/>
  <c r="V168" i="10"/>
  <c r="U168" i="10" s="1"/>
  <c r="P125" i="10"/>
  <c r="Q125" i="10" s="1"/>
  <c r="AA184" i="10"/>
  <c r="Z184" i="10" s="1"/>
  <c r="AT49" i="10"/>
  <c r="R191" i="10"/>
  <c r="Q191" i="10"/>
  <c r="AA151" i="10"/>
  <c r="Z151" i="10" s="1"/>
  <c r="AT151" i="10"/>
  <c r="V159" i="10"/>
  <c r="U159" i="10" s="1"/>
  <c r="AA50" i="10"/>
  <c r="Z50" i="10" s="1"/>
  <c r="AF133" i="10"/>
  <c r="AE133" i="10" s="1"/>
  <c r="V16" i="10"/>
  <c r="U16" i="10" s="1"/>
  <c r="V189" i="10"/>
  <c r="U189" i="10" s="1"/>
  <c r="AF25" i="10"/>
  <c r="AE25" i="10" s="1"/>
  <c r="V42" i="10"/>
  <c r="U42" i="10" s="1"/>
  <c r="AA172" i="10"/>
  <c r="Z172" i="10" s="1"/>
  <c r="V97" i="10"/>
  <c r="U97" i="10" s="1"/>
  <c r="R142" i="10"/>
  <c r="AF199" i="10"/>
  <c r="AE199" i="10" s="1"/>
  <c r="AA175" i="10"/>
  <c r="Z175" i="10" s="1"/>
  <c r="AA183" i="10"/>
  <c r="Z183" i="10" s="1"/>
  <c r="V115" i="10"/>
  <c r="U115" i="10" s="1"/>
  <c r="AF198" i="10"/>
  <c r="AE198" i="10" s="1"/>
  <c r="AP165" i="10"/>
  <c r="AO165" i="10" s="1"/>
  <c r="AT9" i="10"/>
  <c r="AP133" i="10"/>
  <c r="AO133" i="10" s="1"/>
  <c r="V66" i="10"/>
  <c r="U66" i="10" s="1"/>
  <c r="AT22" i="10"/>
  <c r="AF66" i="10"/>
  <c r="AE66" i="10" s="1"/>
  <c r="V191" i="10"/>
  <c r="U191" i="10" s="1"/>
  <c r="AF122" i="10"/>
  <c r="AE122" i="10" s="1"/>
  <c r="Q22" i="10"/>
  <c r="AF183" i="10"/>
  <c r="AE183" i="10" s="1"/>
  <c r="AP48" i="10"/>
  <c r="AO48" i="10" s="1"/>
  <c r="AP64" i="10"/>
  <c r="AO64" i="10" s="1"/>
  <c r="AP108" i="10"/>
  <c r="AO108" i="10" s="1"/>
  <c r="AA189" i="10"/>
  <c r="Z189" i="10" s="1"/>
  <c r="AF132" i="10"/>
  <c r="AE132" i="10" s="1"/>
  <c r="AA66" i="10"/>
  <c r="Z66" i="10" s="1"/>
  <c r="AA191" i="10"/>
  <c r="Z191" i="10" s="1"/>
  <c r="AA91" i="10"/>
  <c r="Z91" i="10" s="1"/>
  <c r="AA167" i="10"/>
  <c r="Z167" i="10" s="1"/>
  <c r="P122" i="10"/>
  <c r="Q122" i="10" s="1"/>
  <c r="AF156" i="10"/>
  <c r="AE156" i="10" s="1"/>
  <c r="AF196" i="10"/>
  <c r="AE196" i="10" s="1"/>
  <c r="AA59" i="10"/>
  <c r="Z59" i="10" s="1"/>
  <c r="AK26" i="10"/>
  <c r="AJ26" i="10" s="1"/>
  <c r="V198" i="10"/>
  <c r="U198" i="10" s="1"/>
  <c r="AF148" i="10"/>
  <c r="AE148" i="10" s="1"/>
  <c r="AK116" i="10"/>
  <c r="AJ116" i="10" s="1"/>
  <c r="AA142" i="10"/>
  <c r="Z142" i="10" s="1"/>
  <c r="P183" i="10"/>
  <c r="Q183" i="10" s="1"/>
  <c r="AP132" i="10"/>
  <c r="AO132" i="10" s="1"/>
  <c r="AF22" i="10"/>
  <c r="AE22" i="10" s="1"/>
  <c r="P157" i="10"/>
  <c r="R157" i="10" s="1"/>
  <c r="Q54" i="10"/>
  <c r="AP183" i="10"/>
  <c r="AO183" i="10" s="1"/>
  <c r="P48" i="10"/>
  <c r="Q48" i="10" s="1"/>
  <c r="AT64" i="10"/>
  <c r="AT132" i="10"/>
  <c r="P159" i="10"/>
  <c r="Q159" i="10" s="1"/>
  <c r="P167" i="10"/>
  <c r="R167" i="10" s="1"/>
  <c r="AT74" i="10"/>
  <c r="AT42" i="10"/>
  <c r="P92" i="10"/>
  <c r="AP122" i="10"/>
  <c r="AO122" i="10" s="1"/>
  <c r="P198" i="10"/>
  <c r="Q198" i="10" s="1"/>
  <c r="V183" i="10"/>
  <c r="U183" i="10" s="1"/>
  <c r="AP159" i="10"/>
  <c r="AO159" i="10" s="1"/>
  <c r="V49" i="10"/>
  <c r="U49" i="10" s="1"/>
  <c r="AT142" i="10"/>
  <c r="AK191" i="10"/>
  <c r="AJ191" i="10" s="1"/>
  <c r="AT191" i="10"/>
  <c r="AA43" i="10"/>
  <c r="Z43" i="10" s="1"/>
  <c r="AP191" i="10"/>
  <c r="AO191" i="10" s="1"/>
  <c r="AA159" i="10"/>
  <c r="Z159" i="10" s="1"/>
  <c r="AF91" i="10"/>
  <c r="AE91" i="10" s="1"/>
  <c r="AA48" i="10"/>
  <c r="Z48" i="10" s="1"/>
  <c r="AK159" i="10"/>
  <c r="AJ159" i="10" s="1"/>
  <c r="AP42" i="10"/>
  <c r="AO42" i="10" s="1"/>
  <c r="AK64" i="10"/>
  <c r="AJ64" i="10" s="1"/>
  <c r="AA105" i="10"/>
  <c r="Z105" i="10" s="1"/>
  <c r="P49" i="10"/>
  <c r="Q49" i="10" s="1"/>
  <c r="AK165" i="10"/>
  <c r="AJ165" i="10" s="1"/>
  <c r="H5" i="10"/>
  <c r="V60" i="10"/>
  <c r="U60" i="10" s="1"/>
  <c r="AA60" i="10"/>
  <c r="Z60" i="10" s="1"/>
  <c r="AF60" i="10"/>
  <c r="AE60" i="10" s="1"/>
  <c r="AT29" i="10"/>
  <c r="AF29" i="10"/>
  <c r="AE29" i="10" s="1"/>
  <c r="AK45" i="10"/>
  <c r="AJ45" i="10" s="1"/>
  <c r="AP85" i="10"/>
  <c r="AO85" i="10" s="1"/>
  <c r="H67" i="10"/>
  <c r="F67" i="10"/>
  <c r="AA100" i="10"/>
  <c r="Z100" i="10" s="1"/>
  <c r="P100" i="10"/>
  <c r="R100" i="10" s="1"/>
  <c r="P67" i="10"/>
  <c r="AF67" i="10"/>
  <c r="AE67" i="10" s="1"/>
  <c r="AP67" i="10"/>
  <c r="AO67" i="10" s="1"/>
  <c r="AA51" i="10"/>
  <c r="Z51" i="10" s="1"/>
  <c r="V51" i="10"/>
  <c r="U51" i="10" s="1"/>
  <c r="AT167" i="10"/>
  <c r="V174" i="10"/>
  <c r="U174" i="10" s="1"/>
  <c r="AT174" i="10"/>
  <c r="P7" i="10"/>
  <c r="AT91" i="10"/>
  <c r="AT131" i="10"/>
  <c r="AF174" i="10"/>
  <c r="AE174" i="10" s="1"/>
  <c r="AA132" i="10"/>
  <c r="Z132" i="10" s="1"/>
  <c r="V19" i="10"/>
  <c r="U19" i="10" s="1"/>
  <c r="AA77" i="10"/>
  <c r="Z77" i="10" s="1"/>
  <c r="P116" i="10"/>
  <c r="AP148" i="10"/>
  <c r="AO148" i="10" s="1"/>
  <c r="AT83" i="10"/>
  <c r="P133" i="10"/>
  <c r="Q133" i="10" s="1"/>
  <c r="V105" i="10"/>
  <c r="U105" i="10" s="1"/>
  <c r="F136" i="10"/>
  <c r="E94" i="10"/>
  <c r="AP36" i="10"/>
  <c r="AO36" i="10" s="1"/>
  <c r="F79" i="10"/>
  <c r="G114" i="10"/>
  <c r="E134" i="10"/>
  <c r="F101" i="10"/>
  <c r="G19" i="10"/>
  <c r="E19" i="10"/>
  <c r="G55" i="10"/>
  <c r="G90" i="10"/>
  <c r="F82" i="10"/>
  <c r="H82" i="10"/>
  <c r="H66" i="10"/>
  <c r="F66" i="10"/>
  <c r="E169" i="10"/>
  <c r="F164" i="10"/>
  <c r="H164" i="10"/>
  <c r="AT196" i="10"/>
  <c r="AK196" i="10"/>
  <c r="AJ196" i="10" s="1"/>
  <c r="AP189" i="10"/>
  <c r="AO189" i="10" s="1"/>
  <c r="P189" i="10"/>
  <c r="R189" i="10" s="1"/>
  <c r="AK189" i="10"/>
  <c r="AJ189" i="10" s="1"/>
  <c r="AP181" i="10"/>
  <c r="AO181" i="10" s="1"/>
  <c r="AF181" i="10"/>
  <c r="AE181" i="10" s="1"/>
  <c r="AT181" i="10"/>
  <c r="P181" i="10"/>
  <c r="R181" i="10" s="1"/>
  <c r="P165" i="10"/>
  <c r="AT165" i="10"/>
  <c r="AT149" i="10"/>
  <c r="AF140" i="10"/>
  <c r="AE140" i="10" s="1"/>
  <c r="AK140" i="10"/>
  <c r="AJ140" i="10" s="1"/>
  <c r="AA82" i="10"/>
  <c r="Z82" i="10" s="1"/>
  <c r="V82" i="10"/>
  <c r="U82" i="10" s="1"/>
  <c r="P82" i="10"/>
  <c r="R82" i="10" s="1"/>
  <c r="AP34" i="10"/>
  <c r="AO34" i="10" s="1"/>
  <c r="AT34" i="10"/>
  <c r="AF34" i="10"/>
  <c r="AE34" i="10" s="1"/>
  <c r="E152" i="10"/>
  <c r="G152" i="10"/>
  <c r="V108" i="10"/>
  <c r="U108" i="10" s="1"/>
  <c r="AK108" i="10"/>
  <c r="AJ108" i="10" s="1"/>
  <c r="P85" i="10"/>
  <c r="H90" i="10"/>
  <c r="F90" i="10"/>
  <c r="F194" i="10"/>
  <c r="H194" i="10"/>
  <c r="P174" i="10"/>
  <c r="R174" i="10" s="1"/>
  <c r="P29" i="10"/>
  <c r="V132" i="10"/>
  <c r="U132" i="10" s="1"/>
  <c r="V100" i="10"/>
  <c r="U100" i="10" s="1"/>
  <c r="AA36" i="10"/>
  <c r="Z36" i="10" s="1"/>
  <c r="G10" i="10"/>
  <c r="E10" i="10"/>
  <c r="G199" i="10"/>
  <c r="AT199" i="10"/>
  <c r="G151" i="10"/>
  <c r="E151" i="10"/>
  <c r="G138" i="10"/>
  <c r="E138" i="10"/>
  <c r="AT139" i="10"/>
  <c r="AP97" i="10"/>
  <c r="AO97" i="10" s="1"/>
  <c r="AK97" i="10"/>
  <c r="AJ97" i="10" s="1"/>
  <c r="AK81" i="10"/>
  <c r="AJ81" i="10" s="1"/>
  <c r="V81" i="10"/>
  <c r="U81" i="10" s="1"/>
  <c r="AP33" i="10"/>
  <c r="AO33" i="10" s="1"/>
  <c r="V33" i="10"/>
  <c r="U33" i="10" s="1"/>
  <c r="AP16" i="10"/>
  <c r="AO16" i="10" s="1"/>
  <c r="AT16" i="10"/>
  <c r="AK195" i="10"/>
  <c r="AJ195" i="10" s="1"/>
  <c r="AA174" i="10"/>
  <c r="Z174" i="10" s="1"/>
  <c r="V29" i="10"/>
  <c r="U29" i="10" s="1"/>
  <c r="AF19" i="10"/>
  <c r="AE19" i="10" s="1"/>
  <c r="AK19" i="10"/>
  <c r="AJ19" i="10" s="1"/>
  <c r="P156" i="10"/>
  <c r="AP83" i="10"/>
  <c r="AO83" i="10" s="1"/>
  <c r="P99" i="10"/>
  <c r="Q99" i="10" s="1"/>
  <c r="AF108" i="10"/>
  <c r="AE108" i="10" s="1"/>
  <c r="E172" i="10"/>
  <c r="G40" i="10"/>
  <c r="E40" i="10"/>
  <c r="F36" i="10"/>
  <c r="H36" i="10"/>
  <c r="F69" i="10"/>
  <c r="H69" i="10"/>
  <c r="AT183" i="10"/>
  <c r="E107" i="10"/>
  <c r="G107" i="10"/>
  <c r="AA134" i="10"/>
  <c r="Z134" i="10" s="1"/>
  <c r="AF134" i="10"/>
  <c r="AE134" i="10" s="1"/>
  <c r="P171" i="10"/>
  <c r="AA171" i="10"/>
  <c r="Z171" i="10" s="1"/>
  <c r="V171" i="10"/>
  <c r="U171" i="10" s="1"/>
  <c r="AF171" i="10"/>
  <c r="AE171" i="10" s="1"/>
  <c r="AA112" i="10"/>
  <c r="Z112" i="10" s="1"/>
  <c r="P112" i="10"/>
  <c r="AT104" i="10"/>
  <c r="H87" i="10"/>
  <c r="F87" i="10"/>
  <c r="E144" i="10"/>
  <c r="G144" i="10"/>
  <c r="G139" i="10"/>
  <c r="E139" i="10"/>
  <c r="F55" i="10"/>
  <c r="H55" i="10"/>
  <c r="F159" i="10"/>
  <c r="H159" i="10"/>
  <c r="G141" i="10"/>
  <c r="E141" i="10"/>
  <c r="AT136" i="10"/>
  <c r="AK51" i="10"/>
  <c r="AJ51" i="10" s="1"/>
  <c r="H197" i="10"/>
  <c r="V36" i="10"/>
  <c r="U36" i="10" s="1"/>
  <c r="E159" i="10"/>
  <c r="AT159" i="10"/>
  <c r="AP188" i="10"/>
  <c r="AO188" i="10" s="1"/>
  <c r="AT188" i="10"/>
  <c r="P188" i="10"/>
  <c r="V180" i="10"/>
  <c r="U180" i="10" s="1"/>
  <c r="AA180" i="10"/>
  <c r="Z180" i="10" s="1"/>
  <c r="AF172" i="10"/>
  <c r="AE172" i="10" s="1"/>
  <c r="P172" i="10"/>
  <c r="V113" i="10"/>
  <c r="U113" i="10" s="1"/>
  <c r="AP113" i="10"/>
  <c r="AO113" i="10" s="1"/>
  <c r="AT56" i="10"/>
  <c r="AK56" i="10"/>
  <c r="AJ56" i="10" s="1"/>
  <c r="AA56" i="10"/>
  <c r="Z56" i="10" s="1"/>
  <c r="V56" i="10"/>
  <c r="U56" i="10" s="1"/>
  <c r="AP7" i="10"/>
  <c r="AO7" i="10" s="1"/>
  <c r="R202" i="10"/>
  <c r="Q202" i="10"/>
  <c r="AK36" i="10"/>
  <c r="AJ36" i="10" s="1"/>
  <c r="AT116" i="10"/>
  <c r="AF116" i="10"/>
  <c r="AE116" i="10" s="1"/>
  <c r="AT67" i="10"/>
  <c r="AA92" i="10"/>
  <c r="Z92" i="10" s="1"/>
  <c r="AP100" i="10"/>
  <c r="AO100" i="10" s="1"/>
  <c r="R62" i="10"/>
  <c r="Q62" i="10"/>
  <c r="AP56" i="10"/>
  <c r="AO56" i="10" s="1"/>
  <c r="H93" i="10"/>
  <c r="AF48" i="10"/>
  <c r="AE48" i="10" s="1"/>
  <c r="AT108" i="10"/>
  <c r="G47" i="10"/>
  <c r="E47" i="10"/>
  <c r="AT7" i="10"/>
  <c r="AF165" i="10"/>
  <c r="AE165" i="10" s="1"/>
  <c r="V181" i="10"/>
  <c r="U181" i="10" s="1"/>
  <c r="AT81" i="10"/>
  <c r="AF158" i="10"/>
  <c r="AE158" i="10" s="1"/>
  <c r="AT184" i="10"/>
  <c r="AK174" i="10"/>
  <c r="AJ174" i="10" s="1"/>
  <c r="AP29" i="10"/>
  <c r="AO29" i="10" s="1"/>
  <c r="V10" i="10"/>
  <c r="U10" i="10" s="1"/>
  <c r="AP77" i="10"/>
  <c r="AO77" i="10" s="1"/>
  <c r="P77" i="10"/>
  <c r="R77" i="10" s="1"/>
  <c r="AF56" i="10"/>
  <c r="AE56" i="10" s="1"/>
  <c r="AA67" i="10"/>
  <c r="Z67" i="10" s="1"/>
  <c r="AP172" i="10"/>
  <c r="AO172" i="10" s="1"/>
  <c r="AT54" i="10"/>
  <c r="AF83" i="10"/>
  <c r="AE83" i="10" s="1"/>
  <c r="AK73" i="10"/>
  <c r="AJ73" i="10" s="1"/>
  <c r="AT100" i="10"/>
  <c r="AF49" i="10"/>
  <c r="AE49" i="10" s="1"/>
  <c r="AT62" i="10"/>
  <c r="AF105" i="10"/>
  <c r="AE105" i="10" s="1"/>
  <c r="F196" i="10"/>
  <c r="H71" i="10"/>
  <c r="H83" i="10"/>
  <c r="E9" i="10"/>
  <c r="E33" i="10"/>
  <c r="E174" i="10"/>
  <c r="E29" i="10"/>
  <c r="G8" i="10"/>
  <c r="E8" i="10"/>
  <c r="G54" i="10"/>
  <c r="E54" i="10"/>
  <c r="H129" i="10"/>
  <c r="V201" i="10"/>
  <c r="U201" i="10" s="1"/>
  <c r="AP201" i="10"/>
  <c r="AO201" i="10" s="1"/>
  <c r="AT186" i="10"/>
  <c r="AK178" i="10"/>
  <c r="AJ178" i="10" s="1"/>
  <c r="AA178" i="10"/>
  <c r="Z178" i="10" s="1"/>
  <c r="V178" i="10"/>
  <c r="U178" i="10" s="1"/>
  <c r="AT162" i="10"/>
  <c r="AT154" i="10"/>
  <c r="AF85" i="10"/>
  <c r="AE85" i="10" s="1"/>
  <c r="V85" i="10"/>
  <c r="U85" i="10" s="1"/>
  <c r="AK29" i="10"/>
  <c r="AJ29" i="10" s="1"/>
  <c r="E91" i="10"/>
  <c r="G91" i="10"/>
  <c r="AA133" i="10"/>
  <c r="Z133" i="10" s="1"/>
  <c r="V133" i="10"/>
  <c r="U133" i="10" s="1"/>
  <c r="AK133" i="10"/>
  <c r="AJ133" i="10" s="1"/>
  <c r="AA116" i="10"/>
  <c r="Z116" i="10" s="1"/>
  <c r="AP116" i="10"/>
  <c r="AO116" i="10" s="1"/>
  <c r="AF92" i="10"/>
  <c r="AE92" i="10" s="1"/>
  <c r="V92" i="10"/>
  <c r="U92" i="10" s="1"/>
  <c r="AA19" i="10"/>
  <c r="Z19" i="10" s="1"/>
  <c r="AP19" i="10"/>
  <c r="AO19" i="10" s="1"/>
  <c r="P45" i="10"/>
  <c r="AF77" i="10"/>
  <c r="AE77" i="10" s="1"/>
  <c r="AT79" i="10"/>
  <c r="AT66" i="10"/>
  <c r="AK66" i="10"/>
  <c r="AJ66" i="10" s="1"/>
  <c r="Q93" i="10"/>
  <c r="AT19" i="10"/>
  <c r="AT93" i="10"/>
  <c r="V7" i="10"/>
  <c r="U7" i="10" s="1"/>
  <c r="P108" i="10"/>
  <c r="R108" i="10" s="1"/>
  <c r="AP92" i="10"/>
  <c r="AO92" i="10" s="1"/>
  <c r="AA29" i="10"/>
  <c r="Z29" i="10" s="1"/>
  <c r="P132" i="10"/>
  <c r="R132" i="10" s="1"/>
  <c r="R30" i="10"/>
  <c r="Q30" i="10"/>
  <c r="V77" i="10"/>
  <c r="U77" i="10" s="1"/>
  <c r="P66" i="10"/>
  <c r="R66" i="10" s="1"/>
  <c r="V67" i="10"/>
  <c r="U67" i="10" s="1"/>
  <c r="AP107" i="10"/>
  <c r="AO107" i="10" s="1"/>
  <c r="AT43" i="10"/>
  <c r="F121" i="10"/>
  <c r="H121" i="10"/>
  <c r="AA70" i="10"/>
  <c r="Z70" i="10" s="1"/>
  <c r="AK70" i="10"/>
  <c r="AJ70" i="10" s="1"/>
  <c r="V193" i="10"/>
  <c r="U193" i="10" s="1"/>
  <c r="AA193" i="10"/>
  <c r="Z193" i="10" s="1"/>
  <c r="H137" i="10"/>
  <c r="AT192" i="10"/>
  <c r="AT24" i="10"/>
  <c r="AT118" i="10"/>
  <c r="R45" i="10"/>
  <c r="Q45" i="10"/>
  <c r="V61" i="10"/>
  <c r="U61" i="10" s="1"/>
  <c r="AA61" i="10"/>
  <c r="Z61" i="10" s="1"/>
  <c r="P61" i="10"/>
  <c r="AF61" i="10"/>
  <c r="AE61" i="10" s="1"/>
  <c r="AK61" i="10"/>
  <c r="AJ61" i="10" s="1"/>
  <c r="Q80" i="10"/>
  <c r="AK145" i="10"/>
  <c r="AJ145" i="10" s="1"/>
  <c r="G146" i="10"/>
  <c r="E146" i="10"/>
  <c r="E129" i="10"/>
  <c r="G129" i="10"/>
  <c r="F126" i="10"/>
  <c r="H126" i="10"/>
  <c r="E109" i="10"/>
  <c r="G109" i="10"/>
  <c r="V147" i="10"/>
  <c r="U147" i="10" s="1"/>
  <c r="AP147" i="10"/>
  <c r="AO147" i="10" s="1"/>
  <c r="AK147" i="10"/>
  <c r="AJ147" i="10" s="1"/>
  <c r="AT147" i="10"/>
  <c r="AF147" i="10"/>
  <c r="AE147" i="10" s="1"/>
  <c r="P147" i="10"/>
  <c r="R147" i="10" s="1"/>
  <c r="AA147" i="10"/>
  <c r="Z147" i="10" s="1"/>
  <c r="AF197" i="10"/>
  <c r="AE197" i="10" s="1"/>
  <c r="AK197" i="10"/>
  <c r="AJ197" i="10" s="1"/>
  <c r="AA179" i="10"/>
  <c r="Z179" i="10" s="1"/>
  <c r="P179" i="10"/>
  <c r="Q179" i="10" s="1"/>
  <c r="AP179" i="10"/>
  <c r="AO179" i="10" s="1"/>
  <c r="AT185" i="10"/>
  <c r="AP61" i="10"/>
  <c r="AO61" i="10" s="1"/>
  <c r="E180" i="10"/>
  <c r="H138" i="10"/>
  <c r="E74" i="10"/>
  <c r="G74" i="10"/>
  <c r="E186" i="10"/>
  <c r="G186" i="10"/>
  <c r="F183" i="10"/>
  <c r="H183" i="10"/>
  <c r="R125" i="10"/>
  <c r="AP185" i="10"/>
  <c r="AO185" i="10" s="1"/>
  <c r="AT61" i="10"/>
  <c r="Q66" i="10"/>
  <c r="R123" i="10"/>
  <c r="Q123" i="10"/>
  <c r="Q46" i="10"/>
  <c r="R46" i="10"/>
  <c r="E131" i="10"/>
  <c r="AA166" i="10"/>
  <c r="Z166" i="10" s="1"/>
  <c r="P166" i="10"/>
  <c r="Q166" i="10" s="1"/>
  <c r="AF160" i="10"/>
  <c r="AE160" i="10" s="1"/>
  <c r="P160" i="10"/>
  <c r="R160" i="10" s="1"/>
  <c r="V160" i="10"/>
  <c r="U160" i="10" s="1"/>
  <c r="AK160" i="10"/>
  <c r="AJ160" i="10" s="1"/>
  <c r="AA160" i="10"/>
  <c r="Z160" i="10" s="1"/>
  <c r="AF76" i="10"/>
  <c r="AE76" i="10" s="1"/>
  <c r="AP76" i="10"/>
  <c r="AO76" i="10" s="1"/>
  <c r="P76" i="10"/>
  <c r="R76" i="10" s="1"/>
  <c r="AK76" i="10"/>
  <c r="AJ76" i="10" s="1"/>
  <c r="AA76" i="10"/>
  <c r="Z76" i="10" s="1"/>
  <c r="AT76" i="10"/>
  <c r="V76" i="10"/>
  <c r="U76" i="10" s="1"/>
  <c r="H19" i="10"/>
  <c r="F19" i="10"/>
  <c r="F4" i="10"/>
  <c r="H4" i="10"/>
  <c r="E60" i="10"/>
  <c r="G60" i="10"/>
  <c r="Q111" i="10"/>
  <c r="R111" i="10"/>
  <c r="R149" i="10"/>
  <c r="Q149" i="10"/>
  <c r="G163" i="10"/>
  <c r="H94" i="10"/>
  <c r="F94" i="10"/>
  <c r="E88" i="10"/>
  <c r="G88" i="10"/>
  <c r="G72" i="10"/>
  <c r="E72" i="10"/>
  <c r="AF69" i="10"/>
  <c r="AE69" i="10" s="1"/>
  <c r="P69" i="10"/>
  <c r="R69" i="10" s="1"/>
  <c r="F182" i="10"/>
  <c r="H182" i="10"/>
  <c r="R64" i="10"/>
  <c r="Q64" i="10"/>
  <c r="R201" i="10"/>
  <c r="AK173" i="10"/>
  <c r="AJ173" i="10" s="1"/>
  <c r="AP160" i="10"/>
  <c r="AO160" i="10" s="1"/>
  <c r="AT160" i="10"/>
  <c r="R74" i="10"/>
  <c r="Q74" i="10"/>
  <c r="E4" i="10"/>
  <c r="G4" i="10"/>
  <c r="E52" i="10"/>
  <c r="G52" i="10"/>
  <c r="F53" i="10"/>
  <c r="H53" i="10"/>
  <c r="F95" i="10"/>
  <c r="H95" i="10"/>
  <c r="H92" i="10"/>
  <c r="F92" i="10"/>
  <c r="F73" i="10"/>
  <c r="H73" i="10"/>
  <c r="F201" i="10"/>
  <c r="H201" i="10"/>
  <c r="H193" i="10"/>
  <c r="F193" i="10"/>
  <c r="E176" i="10"/>
  <c r="G176" i="10"/>
  <c r="E143" i="10"/>
  <c r="G143" i="10"/>
  <c r="H111" i="10"/>
  <c r="F111" i="10"/>
  <c r="AT130" i="10"/>
  <c r="AK130" i="10"/>
  <c r="AJ130" i="10" s="1"/>
  <c r="V123" i="10"/>
  <c r="U123" i="10" s="1"/>
  <c r="AK123" i="10"/>
  <c r="AJ123" i="10" s="1"/>
  <c r="AF123" i="10"/>
  <c r="AE123" i="10" s="1"/>
  <c r="AA117" i="10"/>
  <c r="Z117" i="10" s="1"/>
  <c r="AT117" i="10"/>
  <c r="V117" i="10"/>
  <c r="U117" i="10" s="1"/>
  <c r="P88" i="10"/>
  <c r="AK88" i="10"/>
  <c r="AJ88" i="10" s="1"/>
  <c r="V93" i="10"/>
  <c r="U93" i="10" s="1"/>
  <c r="AK80" i="10"/>
  <c r="AJ80" i="10" s="1"/>
  <c r="V70" i="10"/>
  <c r="U70" i="10" s="1"/>
  <c r="AP86" i="10"/>
  <c r="AO86" i="10" s="1"/>
  <c r="AP45" i="10"/>
  <c r="AO45" i="10" s="1"/>
  <c r="AP82" i="10"/>
  <c r="AO82" i="10" s="1"/>
  <c r="AF39" i="10"/>
  <c r="AE39" i="10" s="1"/>
  <c r="AT194" i="10"/>
  <c r="P51" i="10"/>
  <c r="Q51" i="10" s="1"/>
  <c r="AF73" i="10"/>
  <c r="AE73" i="10" s="1"/>
  <c r="P39" i="10"/>
  <c r="R39" i="10" s="1"/>
  <c r="AP60" i="10"/>
  <c r="AO60" i="10" s="1"/>
  <c r="AT86" i="10"/>
  <c r="P117" i="10"/>
  <c r="Q117" i="10" s="1"/>
  <c r="H89" i="10"/>
  <c r="E164" i="10"/>
  <c r="F98" i="10"/>
  <c r="H98" i="10"/>
  <c r="G73" i="10"/>
  <c r="E73" i="10"/>
  <c r="G65" i="10"/>
  <c r="E65" i="10"/>
  <c r="H153" i="10"/>
  <c r="F153" i="10"/>
  <c r="E148" i="10"/>
  <c r="G148" i="10"/>
  <c r="E133" i="10"/>
  <c r="G133" i="10"/>
  <c r="G111" i="10"/>
  <c r="E111" i="10"/>
  <c r="H103" i="10"/>
  <c r="F103" i="10"/>
  <c r="V101" i="10"/>
  <c r="U101" i="10" s="1"/>
  <c r="P101" i="10"/>
  <c r="P95" i="10"/>
  <c r="AK95" i="10"/>
  <c r="AJ95" i="10" s="1"/>
  <c r="AF81" i="10"/>
  <c r="AE81" i="10" s="1"/>
  <c r="P81" i="10"/>
  <c r="Q81" i="10" s="1"/>
  <c r="P75" i="10"/>
  <c r="AP75" i="10"/>
  <c r="AO75" i="10" s="1"/>
  <c r="AT59" i="10"/>
  <c r="AK59" i="10"/>
  <c r="AJ59" i="10" s="1"/>
  <c r="V59" i="10"/>
  <c r="U59" i="10" s="1"/>
  <c r="AF59" i="10"/>
  <c r="AE59" i="10" s="1"/>
  <c r="AA40" i="10"/>
  <c r="Z40" i="10" s="1"/>
  <c r="V40" i="10"/>
  <c r="U40" i="10" s="1"/>
  <c r="P40" i="10"/>
  <c r="Q40" i="10" s="1"/>
  <c r="AF40" i="10"/>
  <c r="AE40" i="10" s="1"/>
  <c r="R195" i="10"/>
  <c r="AF93" i="10"/>
  <c r="AE93" i="10" s="1"/>
  <c r="P70" i="10"/>
  <c r="R70" i="10" s="1"/>
  <c r="V86" i="10"/>
  <c r="U86" i="10" s="1"/>
  <c r="AT134" i="10"/>
  <c r="V34" i="10"/>
  <c r="U34" i="10" s="1"/>
  <c r="AF88" i="10"/>
  <c r="AE88" i="10" s="1"/>
  <c r="AK117" i="10"/>
  <c r="AJ117" i="10" s="1"/>
  <c r="AP40" i="10"/>
  <c r="AO40" i="10" s="1"/>
  <c r="AF75" i="10"/>
  <c r="AE75" i="10" s="1"/>
  <c r="F145" i="10"/>
  <c r="F166" i="10"/>
  <c r="F140" i="10"/>
  <c r="E21" i="10"/>
  <c r="G21" i="10"/>
  <c r="F45" i="10"/>
  <c r="H45" i="10"/>
  <c r="F88" i="10"/>
  <c r="H88" i="10"/>
  <c r="F76" i="10"/>
  <c r="H76" i="10"/>
  <c r="F150" i="10"/>
  <c r="H150" i="10"/>
  <c r="F142" i="10"/>
  <c r="H142" i="10"/>
  <c r="E130" i="10"/>
  <c r="G130" i="10"/>
  <c r="AF163" i="10"/>
  <c r="AE163" i="10" s="1"/>
  <c r="AP163" i="10"/>
  <c r="AO163" i="10" s="1"/>
  <c r="AK163" i="10"/>
  <c r="AJ163" i="10" s="1"/>
  <c r="AK100" i="10"/>
  <c r="AJ100" i="10" s="1"/>
  <c r="AF100" i="10"/>
  <c r="AE100" i="10" s="1"/>
  <c r="AF94" i="10"/>
  <c r="AE94" i="10" s="1"/>
  <c r="AA94" i="10"/>
  <c r="Z94" i="10" s="1"/>
  <c r="P94" i="10"/>
  <c r="Q94" i="10" s="1"/>
  <c r="AT87" i="10"/>
  <c r="V87" i="10"/>
  <c r="U87" i="10" s="1"/>
  <c r="AA149" i="10"/>
  <c r="Z149" i="10" s="1"/>
  <c r="AP149" i="10"/>
  <c r="AO149" i="10" s="1"/>
  <c r="AK149" i="10"/>
  <c r="AJ149" i="10" s="1"/>
  <c r="AA106" i="10"/>
  <c r="Z106" i="10" s="1"/>
  <c r="AT106" i="10"/>
  <c r="AK106" i="10"/>
  <c r="AJ106" i="10" s="1"/>
  <c r="P106" i="10"/>
  <c r="R106" i="10" s="1"/>
  <c r="V73" i="10"/>
  <c r="U73" i="10" s="1"/>
  <c r="AP73" i="10"/>
  <c r="AO73" i="10" s="1"/>
  <c r="AA86" i="10"/>
  <c r="Z86" i="10" s="1"/>
  <c r="AK60" i="10"/>
  <c r="AJ60" i="10" s="1"/>
  <c r="V88" i="10"/>
  <c r="U88" i="10" s="1"/>
  <c r="AP117" i="10"/>
  <c r="AO117" i="10" s="1"/>
  <c r="AF68" i="10"/>
  <c r="AE68" i="10" s="1"/>
  <c r="AT39" i="10"/>
  <c r="G92" i="10"/>
  <c r="P175" i="10"/>
  <c r="AT175" i="10"/>
  <c r="AT113" i="10"/>
  <c r="P113" i="10"/>
  <c r="AK113" i="10"/>
  <c r="AJ113" i="10" s="1"/>
  <c r="P98" i="10"/>
  <c r="R98" i="10" s="1"/>
  <c r="AK143" i="10"/>
  <c r="AJ143" i="10" s="1"/>
  <c r="AK175" i="10"/>
  <c r="AJ175" i="10" s="1"/>
  <c r="AT60" i="10"/>
  <c r="AT45" i="10"/>
  <c r="AT88" i="10"/>
  <c r="V162" i="10"/>
  <c r="U162" i="10" s="1"/>
  <c r="AK156" i="10"/>
  <c r="AJ156" i="10" s="1"/>
  <c r="AT73" i="10"/>
  <c r="AK92" i="10"/>
  <c r="AJ92" i="10" s="1"/>
  <c r="AP123" i="10"/>
  <c r="AO123" i="10" s="1"/>
  <c r="AA194" i="10"/>
  <c r="Z194" i="10" s="1"/>
  <c r="AT101" i="10"/>
  <c r="AF106" i="10"/>
  <c r="AE106" i="10" s="1"/>
  <c r="AP95" i="10"/>
  <c r="AO95" i="10" s="1"/>
  <c r="E61" i="10"/>
  <c r="P60" i="10"/>
  <c r="R60" i="10" s="1"/>
  <c r="G41" i="10"/>
  <c r="E51" i="10"/>
  <c r="G51" i="10"/>
  <c r="F25" i="10"/>
  <c r="H25" i="10"/>
  <c r="G79" i="10"/>
  <c r="E79" i="10"/>
  <c r="E75" i="10"/>
  <c r="G75" i="10"/>
  <c r="F162" i="10"/>
  <c r="H162" i="10"/>
  <c r="F134" i="10"/>
  <c r="H134" i="10"/>
  <c r="F119" i="10"/>
  <c r="H119" i="10"/>
  <c r="P193" i="10"/>
  <c r="R193" i="10" s="1"/>
  <c r="AP193" i="10"/>
  <c r="AO193" i="10" s="1"/>
  <c r="AT180" i="10"/>
  <c r="AK180" i="10"/>
  <c r="AJ180" i="10" s="1"/>
  <c r="V167" i="10"/>
  <c r="U167" i="10" s="1"/>
  <c r="AF167" i="10"/>
  <c r="AE167" i="10" s="1"/>
  <c r="AK167" i="10"/>
  <c r="AJ167" i="10" s="1"/>
  <c r="AF155" i="10"/>
  <c r="AE155" i="10" s="1"/>
  <c r="AT155" i="10"/>
  <c r="AK112" i="10"/>
  <c r="AJ112" i="10" s="1"/>
  <c r="AF112" i="10"/>
  <c r="AE112" i="10" s="1"/>
  <c r="AA104" i="10"/>
  <c r="Z104" i="10" s="1"/>
  <c r="AP104" i="10"/>
  <c r="AO104" i="10" s="1"/>
  <c r="P78" i="10"/>
  <c r="Q78" i="10" s="1"/>
  <c r="AP78" i="10"/>
  <c r="AO78" i="10" s="1"/>
  <c r="AT78" i="10"/>
  <c r="AP70" i="10"/>
  <c r="AO70" i="10" s="1"/>
  <c r="AT70" i="10"/>
  <c r="AF141" i="10"/>
  <c r="AE141" i="10" s="1"/>
  <c r="P141" i="10"/>
  <c r="Q141" i="10" s="1"/>
  <c r="AT99" i="10"/>
  <c r="AA99" i="10"/>
  <c r="Z99" i="10" s="1"/>
  <c r="V80" i="10"/>
  <c r="U80" i="10" s="1"/>
  <c r="AA80" i="10"/>
  <c r="Z80" i="10" s="1"/>
  <c r="AF80" i="10"/>
  <c r="AE80" i="10" s="1"/>
  <c r="P57" i="10"/>
  <c r="AK57" i="10"/>
  <c r="AJ57" i="10" s="1"/>
  <c r="AT51" i="10"/>
  <c r="AF51" i="10"/>
  <c r="AE51" i="10" s="1"/>
  <c r="AF26" i="10"/>
  <c r="AE26" i="10" s="1"/>
  <c r="AA26" i="10"/>
  <c r="Z26" i="10" s="1"/>
  <c r="P26" i="10"/>
  <c r="Q26" i="10" s="1"/>
  <c r="V26" i="10"/>
  <c r="U26" i="10" s="1"/>
  <c r="AF137" i="10"/>
  <c r="AE137" i="10" s="1"/>
  <c r="AA45" i="10"/>
  <c r="Z45" i="10" s="1"/>
  <c r="AA57" i="10"/>
  <c r="Z57" i="10" s="1"/>
  <c r="AP51" i="10"/>
  <c r="AO51" i="10" s="1"/>
  <c r="P194" i="10"/>
  <c r="E31" i="10"/>
  <c r="E115" i="10"/>
  <c r="G115" i="10"/>
  <c r="P199" i="10"/>
  <c r="R199" i="10" s="1"/>
  <c r="AA199" i="10"/>
  <c r="Z199" i="10" s="1"/>
  <c r="AK148" i="10"/>
  <c r="AJ148" i="10" s="1"/>
  <c r="V148" i="10"/>
  <c r="U148" i="10" s="1"/>
  <c r="AT98" i="10"/>
  <c r="V98" i="10"/>
  <c r="U98" i="10" s="1"/>
  <c r="AF98" i="10"/>
  <c r="AE98" i="10" s="1"/>
  <c r="AP98" i="10"/>
  <c r="AO98" i="10" s="1"/>
  <c r="AF64" i="10"/>
  <c r="AE64" i="10" s="1"/>
  <c r="V64" i="10"/>
  <c r="U64" i="10" s="1"/>
  <c r="AA64" i="10"/>
  <c r="Z64" i="10" s="1"/>
  <c r="AK16" i="10"/>
  <c r="AJ16" i="10" s="1"/>
  <c r="AA95" i="10"/>
  <c r="Z95" i="10" s="1"/>
  <c r="AP137" i="10"/>
  <c r="AO137" i="10" s="1"/>
  <c r="V134" i="10"/>
  <c r="U134" i="10" s="1"/>
  <c r="AA98" i="10"/>
  <c r="Z98" i="10" s="1"/>
  <c r="AP81" i="10"/>
  <c r="AO81" i="10" s="1"/>
  <c r="AA68" i="10"/>
  <c r="Z68" i="10" s="1"/>
  <c r="P148" i="10"/>
  <c r="Q148" i="10" s="1"/>
  <c r="AP65" i="10"/>
  <c r="AO65" i="10" s="1"/>
  <c r="V199" i="10"/>
  <c r="U199" i="10" s="1"/>
  <c r="AP59" i="10"/>
  <c r="AO59" i="10" s="1"/>
  <c r="AK199" i="10"/>
  <c r="AJ199" i="10" s="1"/>
  <c r="AP26" i="10"/>
  <c r="AO26" i="10" s="1"/>
  <c r="AK86" i="10"/>
  <c r="AJ86" i="10" s="1"/>
  <c r="AP106" i="10"/>
  <c r="AO106" i="10" s="1"/>
  <c r="AK68" i="10"/>
  <c r="AJ68" i="10" s="1"/>
  <c r="AA113" i="10"/>
  <c r="Z113" i="10" s="1"/>
  <c r="AP57" i="10"/>
  <c r="AO57" i="10" s="1"/>
  <c r="AF95" i="10"/>
  <c r="AE95" i="10" s="1"/>
  <c r="AF175" i="10"/>
  <c r="AE175" i="10" s="1"/>
  <c r="E140" i="10"/>
  <c r="F21" i="10"/>
  <c r="H21" i="10"/>
  <c r="H13" i="10"/>
  <c r="F13" i="10"/>
  <c r="F70" i="10"/>
  <c r="H70" i="10"/>
  <c r="H181" i="10"/>
  <c r="F181" i="10"/>
  <c r="E179" i="10"/>
  <c r="G179" i="10"/>
  <c r="E124" i="10"/>
  <c r="G124" i="10"/>
  <c r="G117" i="10"/>
  <c r="E117" i="10"/>
  <c r="AT13" i="10"/>
  <c r="V13" i="10"/>
  <c r="U13" i="10" s="1"/>
  <c r="AP13" i="10"/>
  <c r="AO13" i="10" s="1"/>
  <c r="R136" i="10"/>
  <c r="Q136" i="10"/>
  <c r="E3" i="10"/>
  <c r="G3" i="10"/>
  <c r="E20" i="10"/>
  <c r="G20" i="10"/>
  <c r="E187" i="10"/>
  <c r="G187" i="10"/>
  <c r="G182" i="10"/>
  <c r="E182" i="10"/>
  <c r="E158" i="10"/>
  <c r="G158" i="10"/>
  <c r="V103" i="10"/>
  <c r="U103" i="10" s="1"/>
  <c r="AF103" i="10"/>
  <c r="AE103" i="10" s="1"/>
  <c r="AK83" i="10"/>
  <c r="AJ83" i="10" s="1"/>
  <c r="AA83" i="10"/>
  <c r="Z83" i="10" s="1"/>
  <c r="P71" i="10"/>
  <c r="R71" i="10" s="1"/>
  <c r="AT71" i="10"/>
  <c r="AP50" i="10"/>
  <c r="AO50" i="10" s="1"/>
  <c r="P50" i="10"/>
  <c r="AP25" i="10"/>
  <c r="AO25" i="10" s="1"/>
  <c r="AK25" i="10"/>
  <c r="AJ25" i="10" s="1"/>
  <c r="G11" i="10"/>
  <c r="E11" i="10"/>
  <c r="H202" i="10"/>
  <c r="F202" i="10"/>
  <c r="G189" i="10"/>
  <c r="E189" i="10"/>
  <c r="F127" i="10"/>
  <c r="H127" i="10"/>
  <c r="AP151" i="10"/>
  <c r="AO151" i="10" s="1"/>
  <c r="AK151" i="10"/>
  <c r="AJ151" i="10" s="1"/>
  <c r="F125" i="10"/>
  <c r="AK188" i="10"/>
  <c r="AJ188" i="10" s="1"/>
  <c r="Q177" i="10"/>
  <c r="R177" i="10"/>
  <c r="V182" i="10"/>
  <c r="U182" i="10" s="1"/>
  <c r="AF182" i="10"/>
  <c r="AE182" i="10" s="1"/>
  <c r="AA182" i="10"/>
  <c r="Z182" i="10" s="1"/>
  <c r="AK182" i="10"/>
  <c r="AJ182" i="10" s="1"/>
  <c r="V146" i="10"/>
  <c r="U146" i="10" s="1"/>
  <c r="AF146" i="10"/>
  <c r="AE146" i="10" s="1"/>
  <c r="AT146" i="10"/>
  <c r="AA146" i="10"/>
  <c r="Z146" i="10" s="1"/>
  <c r="P146" i="10"/>
  <c r="Q146" i="10" s="1"/>
  <c r="AA128" i="10"/>
  <c r="Z128" i="10" s="1"/>
  <c r="AK128" i="10"/>
  <c r="AJ128" i="10" s="1"/>
  <c r="AP128" i="10"/>
  <c r="AO128" i="10" s="1"/>
  <c r="AF128" i="10"/>
  <c r="AE128" i="10" s="1"/>
  <c r="V128" i="10"/>
  <c r="U128" i="10" s="1"/>
  <c r="V47" i="10"/>
  <c r="U47" i="10" s="1"/>
  <c r="AT47" i="10"/>
  <c r="AF47" i="10"/>
  <c r="AE47" i="10" s="1"/>
  <c r="AT18" i="10"/>
  <c r="P18" i="10"/>
  <c r="V18" i="10"/>
  <c r="U18" i="10" s="1"/>
  <c r="AF18" i="10"/>
  <c r="AE18" i="10" s="1"/>
  <c r="Q134" i="10"/>
  <c r="P182" i="10"/>
  <c r="R182" i="10" s="1"/>
  <c r="AT65" i="10"/>
  <c r="P65" i="10"/>
  <c r="Q65" i="10" s="1"/>
  <c r="AF65" i="10"/>
  <c r="AE65" i="10" s="1"/>
  <c r="F12" i="10"/>
  <c r="H12" i="10"/>
  <c r="P144" i="10"/>
  <c r="AT144" i="10"/>
  <c r="V144" i="10"/>
  <c r="U144" i="10" s="1"/>
  <c r="AF72" i="10"/>
  <c r="AE72" i="10" s="1"/>
  <c r="P72" i="10"/>
  <c r="AP139" i="10"/>
  <c r="AO139" i="10" s="1"/>
  <c r="G30" i="10"/>
  <c r="E30" i="10"/>
  <c r="F173" i="10"/>
  <c r="H173" i="10"/>
  <c r="H169" i="10"/>
  <c r="F169" i="10"/>
  <c r="AK139" i="10"/>
  <c r="AJ139" i="10" s="1"/>
  <c r="AA140" i="10"/>
  <c r="Z140" i="10" s="1"/>
  <c r="AT177" i="10"/>
  <c r="H33" i="10"/>
  <c r="F33" i="10"/>
  <c r="G98" i="10"/>
  <c r="E98" i="10"/>
  <c r="G85" i="10"/>
  <c r="E85" i="10"/>
  <c r="F63" i="10"/>
  <c r="H63" i="10"/>
  <c r="AK22" i="10"/>
  <c r="AJ22" i="10" s="1"/>
  <c r="AP22" i="10"/>
  <c r="AO22" i="10" s="1"/>
  <c r="V22" i="10"/>
  <c r="U22" i="10" s="1"/>
  <c r="AA22" i="10"/>
  <c r="Z22" i="10" s="1"/>
  <c r="AK200" i="10"/>
  <c r="AJ200" i="10" s="1"/>
  <c r="V200" i="10"/>
  <c r="U200" i="10" s="1"/>
  <c r="AT200" i="10"/>
  <c r="P200" i="10"/>
  <c r="AP200" i="10"/>
  <c r="AO200" i="10" s="1"/>
  <c r="AF200" i="10"/>
  <c r="AE200" i="10" s="1"/>
  <c r="V185" i="10"/>
  <c r="U185" i="10" s="1"/>
  <c r="AF185" i="10"/>
  <c r="AE185" i="10" s="1"/>
  <c r="AA185" i="10"/>
  <c r="Z185" i="10" s="1"/>
  <c r="AT157" i="10"/>
  <c r="AA157" i="10"/>
  <c r="Z157" i="10" s="1"/>
  <c r="AF157" i="10"/>
  <c r="AE157" i="10" s="1"/>
  <c r="AK157" i="10"/>
  <c r="AJ157" i="10" s="1"/>
  <c r="AP157" i="10"/>
  <c r="AO157" i="10" s="1"/>
  <c r="AT137" i="10"/>
  <c r="V137" i="10"/>
  <c r="U137" i="10" s="1"/>
  <c r="AK137" i="10"/>
  <c r="AJ137" i="10" s="1"/>
  <c r="P137" i="10"/>
  <c r="R137" i="10" s="1"/>
  <c r="P131" i="10"/>
  <c r="V131" i="10"/>
  <c r="U131" i="10" s="1"/>
  <c r="AT63" i="10"/>
  <c r="AA63" i="10"/>
  <c r="Z63" i="10" s="1"/>
  <c r="AP63" i="10"/>
  <c r="AO63" i="10" s="1"/>
  <c r="V63" i="10"/>
  <c r="U63" i="10" s="1"/>
  <c r="AF38" i="10"/>
  <c r="AE38" i="10" s="1"/>
  <c r="AP38" i="10"/>
  <c r="AO38" i="10" s="1"/>
  <c r="AT38" i="10"/>
  <c r="AK38" i="10"/>
  <c r="AJ38" i="10" s="1"/>
  <c r="V38" i="10"/>
  <c r="U38" i="10" s="1"/>
  <c r="AT31" i="10"/>
  <c r="P31" i="10"/>
  <c r="Q31" i="10" s="1"/>
  <c r="AP31" i="10"/>
  <c r="AO31" i="10" s="1"/>
  <c r="AA31" i="10"/>
  <c r="Z31" i="10" s="1"/>
  <c r="AT21" i="10"/>
  <c r="AA21" i="10"/>
  <c r="Z21" i="10" s="1"/>
  <c r="AA15" i="10"/>
  <c r="Z15" i="10" s="1"/>
  <c r="V15" i="10"/>
  <c r="U15" i="10" s="1"/>
  <c r="AK10" i="10"/>
  <c r="AJ10" i="10" s="1"/>
  <c r="P10" i="10"/>
  <c r="V153" i="10"/>
  <c r="U153" i="10" s="1"/>
  <c r="AA153" i="10"/>
  <c r="Z153" i="10" s="1"/>
  <c r="AK153" i="10"/>
  <c r="AJ153" i="10" s="1"/>
  <c r="P121" i="10"/>
  <c r="V121" i="10"/>
  <c r="U121" i="10" s="1"/>
  <c r="AT121" i="10"/>
  <c r="AK121" i="10"/>
  <c r="AJ121" i="10" s="1"/>
  <c r="AF41" i="10"/>
  <c r="AE41" i="10" s="1"/>
  <c r="P187" i="10"/>
  <c r="Q187" i="10" s="1"/>
  <c r="AF187" i="10"/>
  <c r="AE187" i="10" s="1"/>
  <c r="AA187" i="10"/>
  <c r="Z187" i="10" s="1"/>
  <c r="AK187" i="10"/>
  <c r="AJ187" i="10" s="1"/>
  <c r="AA145" i="10"/>
  <c r="Z145" i="10" s="1"/>
  <c r="AP145" i="10"/>
  <c r="AO145" i="10" s="1"/>
  <c r="P145" i="10"/>
  <c r="R145" i="10" s="1"/>
  <c r="V145" i="10"/>
  <c r="U145" i="10" s="1"/>
  <c r="P53" i="10"/>
  <c r="AT53" i="10"/>
  <c r="AF53" i="10"/>
  <c r="AE53" i="10" s="1"/>
  <c r="AP23" i="10"/>
  <c r="AO23" i="10" s="1"/>
  <c r="AA23" i="10"/>
  <c r="Z23" i="10" s="1"/>
  <c r="AK23" i="10"/>
  <c r="AJ23" i="10" s="1"/>
  <c r="P23" i="10"/>
  <c r="AT23" i="10"/>
  <c r="AT28" i="10"/>
  <c r="AP187" i="10"/>
  <c r="AO187" i="10" s="1"/>
  <c r="F51" i="10"/>
  <c r="H51" i="10"/>
  <c r="E193" i="10"/>
  <c r="G193" i="10"/>
  <c r="P158" i="10"/>
  <c r="Q158" i="10" s="1"/>
  <c r="AA158" i="10"/>
  <c r="Z158" i="10" s="1"/>
  <c r="AA52" i="10"/>
  <c r="Z52" i="10" s="1"/>
  <c r="V52" i="10"/>
  <c r="U52" i="10" s="1"/>
  <c r="AF52" i="10"/>
  <c r="AE52" i="10" s="1"/>
  <c r="AK52" i="10"/>
  <c r="AJ52" i="10" s="1"/>
  <c r="AA72" i="10"/>
  <c r="Z72" i="10" s="1"/>
  <c r="AA144" i="10"/>
  <c r="Z144" i="10" s="1"/>
  <c r="AT52" i="10"/>
  <c r="H185" i="10"/>
  <c r="F185" i="10"/>
  <c r="H124" i="10"/>
  <c r="F124" i="10"/>
  <c r="AP153" i="10"/>
  <c r="AO153" i="10" s="1"/>
  <c r="AT128" i="10"/>
  <c r="F171" i="10"/>
  <c r="H37" i="10"/>
  <c r="F37" i="10"/>
  <c r="G95" i="10"/>
  <c r="E95" i="10"/>
  <c r="G89" i="10"/>
  <c r="E89" i="10"/>
  <c r="F77" i="10"/>
  <c r="H77" i="10"/>
  <c r="R15" i="10"/>
  <c r="V53" i="10"/>
  <c r="U53" i="10" s="1"/>
  <c r="AA200" i="10"/>
  <c r="Z200" i="10" s="1"/>
  <c r="Q9" i="10"/>
  <c r="AF126" i="10"/>
  <c r="AE126" i="10" s="1"/>
  <c r="AK18" i="10"/>
  <c r="AJ18" i="10" s="1"/>
  <c r="AA28" i="10"/>
  <c r="Z28" i="10" s="1"/>
  <c r="AT82" i="10"/>
  <c r="AP144" i="10"/>
  <c r="AO144" i="10" s="1"/>
  <c r="AP84" i="10"/>
  <c r="AO84" i="10" s="1"/>
  <c r="P63" i="10"/>
  <c r="P47" i="10"/>
  <c r="Q47" i="10" s="1"/>
  <c r="AT152" i="10"/>
  <c r="AP21" i="10"/>
  <c r="AO21" i="10" s="1"/>
  <c r="AP121" i="10"/>
  <c r="AO121" i="10" s="1"/>
  <c r="E67" i="10"/>
  <c r="G17" i="10"/>
  <c r="E145" i="10"/>
  <c r="E71" i="10"/>
  <c r="G103" i="10"/>
  <c r="E103" i="10"/>
  <c r="AA87" i="10"/>
  <c r="Z87" i="10" s="1"/>
  <c r="AP87" i="10"/>
  <c r="AO87" i="10" s="1"/>
  <c r="P87" i="10"/>
  <c r="AF87" i="10"/>
  <c r="AE87" i="10" s="1"/>
  <c r="AA69" i="10"/>
  <c r="Z69" i="10" s="1"/>
  <c r="V69" i="10"/>
  <c r="U69" i="10" s="1"/>
  <c r="AT69" i="10"/>
  <c r="AP69" i="10"/>
  <c r="AO69" i="10" s="1"/>
  <c r="V90" i="10"/>
  <c r="U90" i="10" s="1"/>
  <c r="AP90" i="10"/>
  <c r="AO90" i="10" s="1"/>
  <c r="AF90" i="10"/>
  <c r="AE90" i="10" s="1"/>
  <c r="AK90" i="10"/>
  <c r="AJ90" i="10" s="1"/>
  <c r="AT90" i="10"/>
  <c r="V197" i="10"/>
  <c r="U197" i="10" s="1"/>
  <c r="AP197" i="10"/>
  <c r="AO197" i="10" s="1"/>
  <c r="AA197" i="10"/>
  <c r="Z197" i="10" s="1"/>
  <c r="AT197" i="10"/>
  <c r="AA177" i="10"/>
  <c r="Z177" i="10" s="1"/>
  <c r="V177" i="10"/>
  <c r="U177" i="10" s="1"/>
  <c r="AK177" i="10"/>
  <c r="AJ177" i="10" s="1"/>
  <c r="AF177" i="10"/>
  <c r="AE177" i="10" s="1"/>
  <c r="AP177" i="10"/>
  <c r="AO177" i="10" s="1"/>
  <c r="AP135" i="10"/>
  <c r="AO135" i="10" s="1"/>
  <c r="AK135" i="10"/>
  <c r="AJ135" i="10" s="1"/>
  <c r="P135" i="10"/>
  <c r="R135" i="10" s="1"/>
  <c r="AA135" i="10"/>
  <c r="Z135" i="10" s="1"/>
  <c r="V102" i="10"/>
  <c r="U102" i="10" s="1"/>
  <c r="P102" i="10"/>
  <c r="AF102" i="10"/>
  <c r="AE102" i="10" s="1"/>
  <c r="AA102" i="10"/>
  <c r="Z102" i="10" s="1"/>
  <c r="AK35" i="10"/>
  <c r="AJ35" i="10" s="1"/>
  <c r="AT35" i="10"/>
  <c r="V35" i="10"/>
  <c r="U35" i="10" s="1"/>
  <c r="AA35" i="10"/>
  <c r="Z35" i="10" s="1"/>
  <c r="AK47" i="10"/>
  <c r="AJ47" i="10" s="1"/>
  <c r="AT10" i="10"/>
  <c r="AF23" i="10"/>
  <c r="AE23" i="10" s="1"/>
  <c r="AK102" i="10"/>
  <c r="AJ102" i="10" s="1"/>
  <c r="F176" i="10"/>
  <c r="H176" i="10"/>
  <c r="G165" i="10"/>
  <c r="E165" i="10"/>
  <c r="G120" i="10"/>
  <c r="E120" i="10"/>
  <c r="F115" i="10"/>
  <c r="H115" i="10"/>
  <c r="AK58" i="10"/>
  <c r="AJ58" i="10" s="1"/>
  <c r="AT58" i="10"/>
  <c r="AF58" i="10"/>
  <c r="AE58" i="10" s="1"/>
  <c r="AA121" i="10"/>
  <c r="Z121" i="10" s="1"/>
  <c r="AA53" i="10"/>
  <c r="Z53" i="10" s="1"/>
  <c r="P128" i="10"/>
  <c r="AT145" i="10"/>
  <c r="G48" i="10"/>
  <c r="E48" i="10"/>
  <c r="G122" i="10"/>
  <c r="E122" i="10"/>
  <c r="Q108" i="10"/>
  <c r="AK8" i="10"/>
  <c r="AJ8" i="10" s="1"/>
  <c r="P8" i="10"/>
  <c r="AF8" i="10"/>
  <c r="AE8" i="10" s="1"/>
  <c r="AA8" i="10"/>
  <c r="Z8" i="10" s="1"/>
  <c r="V8" i="10"/>
  <c r="U8" i="10" s="1"/>
  <c r="H59" i="10"/>
  <c r="F59" i="10"/>
  <c r="AA18" i="10"/>
  <c r="Z18" i="10" s="1"/>
  <c r="P139" i="10"/>
  <c r="Q139" i="10" s="1"/>
  <c r="V135" i="10"/>
  <c r="U135" i="10" s="1"/>
  <c r="P35" i="10"/>
  <c r="Q35" i="10" s="1"/>
  <c r="V187" i="10"/>
  <c r="U187" i="10" s="1"/>
  <c r="AF135" i="10"/>
  <c r="AE135" i="10" s="1"/>
  <c r="P58" i="10"/>
  <c r="G50" i="10"/>
  <c r="E50" i="10"/>
  <c r="F46" i="10"/>
  <c r="H46" i="10"/>
  <c r="G157" i="10"/>
  <c r="E157" i="10"/>
  <c r="F154" i="10"/>
  <c r="H154" i="10"/>
  <c r="F149" i="10"/>
  <c r="H149" i="10"/>
  <c r="F123" i="10"/>
  <c r="H123" i="10"/>
  <c r="H114" i="10"/>
  <c r="F114" i="10"/>
  <c r="H112" i="10"/>
  <c r="F112" i="10"/>
  <c r="G110" i="10"/>
  <c r="E110" i="10"/>
  <c r="AP140" i="10"/>
  <c r="AO140" i="10" s="1"/>
  <c r="AT140" i="10"/>
  <c r="V140" i="10"/>
  <c r="U140" i="10" s="1"/>
  <c r="P115" i="10"/>
  <c r="Q115" i="10" s="1"/>
  <c r="AF115" i="10"/>
  <c r="AE115" i="10" s="1"/>
  <c r="V84" i="10"/>
  <c r="U84" i="10" s="1"/>
  <c r="AA84" i="10"/>
  <c r="Z84" i="10" s="1"/>
  <c r="AT84" i="10"/>
  <c r="P84" i="10"/>
  <c r="AK41" i="10"/>
  <c r="AJ41" i="10" s="1"/>
  <c r="AP41" i="10"/>
  <c r="AO41" i="10" s="1"/>
  <c r="AA41" i="10"/>
  <c r="Z41" i="10" s="1"/>
  <c r="AT41" i="10"/>
  <c r="P41" i="10"/>
  <c r="AP18" i="10"/>
  <c r="AO18" i="10" s="1"/>
  <c r="AP146" i="10"/>
  <c r="AO146" i="10" s="1"/>
  <c r="AT102" i="10"/>
  <c r="AA192" i="10"/>
  <c r="Z192" i="10" s="1"/>
  <c r="P192" i="10"/>
  <c r="R192" i="10" s="1"/>
  <c r="AP192" i="10"/>
  <c r="AO192" i="10" s="1"/>
  <c r="AF120" i="10"/>
  <c r="AE120" i="10" s="1"/>
  <c r="V120" i="10"/>
  <c r="U120" i="10" s="1"/>
  <c r="AT120" i="10"/>
  <c r="AK120" i="10"/>
  <c r="AJ120" i="10" s="1"/>
  <c r="AP120" i="10"/>
  <c r="AO120" i="10" s="1"/>
  <c r="AK28" i="10"/>
  <c r="AJ28" i="10" s="1"/>
  <c r="AF28" i="10"/>
  <c r="AE28" i="10" s="1"/>
  <c r="V28" i="10"/>
  <c r="U28" i="10" s="1"/>
  <c r="AK192" i="10"/>
  <c r="AJ192" i="10" s="1"/>
  <c r="AF35" i="10"/>
  <c r="AE35" i="10" s="1"/>
  <c r="P120" i="10"/>
  <c r="R120" i="10" s="1"/>
  <c r="F20" i="10"/>
  <c r="H20" i="10"/>
  <c r="F190" i="10"/>
  <c r="H190" i="10"/>
  <c r="AA152" i="10"/>
  <c r="Z152" i="10" s="1"/>
  <c r="AF152" i="10"/>
  <c r="AE152" i="10" s="1"/>
  <c r="P152" i="10"/>
  <c r="AK152" i="10"/>
  <c r="AJ152" i="10" s="1"/>
  <c r="V89" i="10"/>
  <c r="U89" i="10" s="1"/>
  <c r="AP89" i="10"/>
  <c r="AO89" i="10" s="1"/>
  <c r="AF89" i="10"/>
  <c r="AE89" i="10" s="1"/>
  <c r="AK89" i="10"/>
  <c r="AJ89" i="10" s="1"/>
  <c r="P89" i="10"/>
  <c r="Q89" i="10" s="1"/>
  <c r="AT89" i="10"/>
  <c r="AA89" i="10"/>
  <c r="Z89" i="10" s="1"/>
  <c r="AF33" i="10"/>
  <c r="AE33" i="10" s="1"/>
  <c r="AT33" i="10"/>
  <c r="P33" i="10"/>
  <c r="AK33" i="10"/>
  <c r="AJ33" i="10" s="1"/>
  <c r="Q97" i="10"/>
  <c r="AK65" i="10"/>
  <c r="AJ65" i="10" s="1"/>
  <c r="F85" i="10"/>
  <c r="H85" i="10"/>
  <c r="H195" i="10"/>
  <c r="F195" i="10"/>
  <c r="E160" i="10"/>
  <c r="G160" i="10"/>
  <c r="AP126" i="10"/>
  <c r="AO126" i="10" s="1"/>
  <c r="AA126" i="10"/>
  <c r="Z126" i="10" s="1"/>
  <c r="AK126" i="10"/>
  <c r="AJ126" i="10" s="1"/>
  <c r="AT126" i="10"/>
  <c r="AK53" i="10"/>
  <c r="AJ53" i="10" s="1"/>
  <c r="AA16" i="10"/>
  <c r="Z16" i="10" s="1"/>
  <c r="P16" i="10"/>
  <c r="AT72" i="10"/>
  <c r="AA65" i="10"/>
  <c r="Z65" i="10" s="1"/>
  <c r="G64" i="10"/>
  <c r="V152" i="10"/>
  <c r="U152" i="10" s="1"/>
  <c r="R110" i="10"/>
  <c r="AF192" i="10"/>
  <c r="AE192" i="10" s="1"/>
  <c r="AF10" i="10"/>
  <c r="AE10" i="10" s="1"/>
  <c r="P28" i="10"/>
  <c r="Q28" i="10" s="1"/>
  <c r="AK82" i="10"/>
  <c r="AJ82" i="10" s="1"/>
  <c r="AA47" i="10"/>
  <c r="Z47" i="10" s="1"/>
  <c r="P197" i="10"/>
  <c r="P52" i="10"/>
  <c r="Q52" i="10" s="1"/>
  <c r="AF84" i="10"/>
  <c r="AE84" i="10" s="1"/>
  <c r="AP11" i="10"/>
  <c r="AO11" i="10" s="1"/>
  <c r="V11" i="10"/>
  <c r="U11" i="10" s="1"/>
  <c r="AA11" i="10"/>
  <c r="Z11" i="10" s="1"/>
  <c r="P11" i="10"/>
  <c r="R11" i="10" s="1"/>
  <c r="AK11" i="10"/>
  <c r="AJ11" i="10" s="1"/>
  <c r="F9" i="10"/>
  <c r="H9" i="10"/>
  <c r="AT187" i="10"/>
  <c r="AK21" i="10"/>
  <c r="AJ21" i="10" s="1"/>
  <c r="V126" i="10"/>
  <c r="U126" i="10" s="1"/>
  <c r="AP10" i="10"/>
  <c r="AO10" i="10" s="1"/>
  <c r="P185" i="10"/>
  <c r="AK72" i="10"/>
  <c r="AJ72" i="10" s="1"/>
  <c r="AF82" i="10"/>
  <c r="AE82" i="10" s="1"/>
  <c r="AK63" i="10"/>
  <c r="AJ63" i="10" s="1"/>
  <c r="AP35" i="10"/>
  <c r="AO35" i="10" s="1"/>
  <c r="AT135" i="10"/>
  <c r="P21" i="10"/>
  <c r="V58" i="10"/>
  <c r="U58" i="10" s="1"/>
  <c r="R81" i="10"/>
  <c r="P153" i="10"/>
  <c r="AF31" i="10"/>
  <c r="AE31" i="10" s="1"/>
  <c r="R179" i="10"/>
  <c r="H54" i="10"/>
  <c r="E198" i="10"/>
  <c r="H81" i="10"/>
  <c r="F106" i="10"/>
  <c r="AT182" i="10"/>
  <c r="AF109" i="10"/>
  <c r="AE109" i="10" s="1"/>
  <c r="AA109" i="10"/>
  <c r="Z109" i="10" s="1"/>
  <c r="P109" i="10"/>
  <c r="AP91" i="10"/>
  <c r="AO91" i="10" s="1"/>
  <c r="AK91" i="10"/>
  <c r="AJ91" i="10" s="1"/>
  <c r="P91" i="10"/>
  <c r="Q91" i="10" s="1"/>
  <c r="V79" i="10"/>
  <c r="U79" i="10" s="1"/>
  <c r="AA79" i="10"/>
  <c r="Z79" i="10" s="1"/>
  <c r="P79" i="10"/>
  <c r="Q79" i="10" s="1"/>
  <c r="AP79" i="10"/>
  <c r="AO79" i="10" s="1"/>
  <c r="V74" i="10"/>
  <c r="U74" i="10" s="1"/>
  <c r="AF74" i="10"/>
  <c r="AE74" i="10" s="1"/>
  <c r="AA74" i="10"/>
  <c r="Z74" i="10" s="1"/>
  <c r="AK74" i="10"/>
  <c r="AJ74" i="10" s="1"/>
  <c r="AP74" i="10"/>
  <c r="AO74" i="10" s="1"/>
  <c r="AT189" i="10"/>
  <c r="AP142" i="10"/>
  <c r="AO142" i="10" s="1"/>
  <c r="AP156" i="10"/>
  <c r="AO156" i="10" s="1"/>
  <c r="P83" i="10"/>
  <c r="Q83" i="10" s="1"/>
  <c r="V161" i="10"/>
  <c r="U161" i="10" s="1"/>
  <c r="AK142" i="10"/>
  <c r="AJ142" i="10" s="1"/>
  <c r="V94" i="10"/>
  <c r="U94" i="10" s="1"/>
  <c r="AT156" i="10"/>
  <c r="AA130" i="10"/>
  <c r="Z130" i="10" s="1"/>
  <c r="H161" i="10"/>
  <c r="H177" i="10"/>
  <c r="F10" i="10"/>
  <c r="H10" i="10"/>
  <c r="H147" i="10"/>
  <c r="F147" i="10"/>
  <c r="F128" i="10"/>
  <c r="H128" i="10"/>
  <c r="E126" i="10"/>
  <c r="G126" i="10"/>
  <c r="G119" i="10"/>
  <c r="E119" i="10"/>
  <c r="AF168" i="10"/>
  <c r="AE168" i="10" s="1"/>
  <c r="P168" i="10"/>
  <c r="AT168" i="10"/>
  <c r="AK168" i="10"/>
  <c r="AJ168" i="10" s="1"/>
  <c r="AA75" i="10"/>
  <c r="Z75" i="10" s="1"/>
  <c r="AT75" i="10"/>
  <c r="V75" i="10"/>
  <c r="U75" i="10" s="1"/>
  <c r="V57" i="10"/>
  <c r="U57" i="10" s="1"/>
  <c r="AT57" i="10"/>
  <c r="H43" i="10"/>
  <c r="F43" i="10"/>
  <c r="F168" i="10"/>
  <c r="H168" i="10"/>
  <c r="H132" i="10"/>
  <c r="F132" i="10"/>
  <c r="V184" i="10"/>
  <c r="U184" i="10" s="1"/>
  <c r="AF184" i="10"/>
  <c r="AE184" i="10" s="1"/>
  <c r="AP184" i="10"/>
  <c r="AO184" i="10" s="1"/>
  <c r="AK179" i="10"/>
  <c r="AJ179" i="10" s="1"/>
  <c r="AT179" i="10"/>
  <c r="AT166" i="10"/>
  <c r="AP166" i="10"/>
  <c r="AO166" i="10" s="1"/>
  <c r="V166" i="10"/>
  <c r="U166" i="10" s="1"/>
  <c r="AP105" i="10"/>
  <c r="AO105" i="10" s="1"/>
  <c r="AT105" i="10"/>
  <c r="V99" i="10"/>
  <c r="U99" i="10" s="1"/>
  <c r="AP99" i="10"/>
  <c r="AO99" i="10" s="1"/>
  <c r="AP68" i="10"/>
  <c r="AO68" i="10" s="1"/>
  <c r="V68" i="10"/>
  <c r="U68" i="10" s="1"/>
  <c r="AP62" i="10"/>
  <c r="AO62" i="10" s="1"/>
  <c r="AF62" i="10"/>
  <c r="AE62" i="10" s="1"/>
  <c r="AA62" i="10"/>
  <c r="Z62" i="10" s="1"/>
  <c r="AF43" i="10"/>
  <c r="AE43" i="10" s="1"/>
  <c r="AK43" i="10"/>
  <c r="AJ43" i="10" s="1"/>
  <c r="V43" i="10"/>
  <c r="U43" i="10" s="1"/>
  <c r="G36" i="10"/>
  <c r="E36" i="10"/>
  <c r="G76" i="10"/>
  <c r="E76" i="10"/>
  <c r="H199" i="10"/>
  <c r="F199" i="10"/>
  <c r="AP130" i="10"/>
  <c r="AO130" i="10" s="1"/>
  <c r="V156" i="10"/>
  <c r="U156" i="10" s="1"/>
  <c r="AA118" i="10"/>
  <c r="Z118" i="10" s="1"/>
  <c r="P105" i="10"/>
  <c r="R105" i="10" s="1"/>
  <c r="AF161" i="10"/>
  <c r="AE161" i="10" s="1"/>
  <c r="V130" i="10"/>
  <c r="U130" i="10" s="1"/>
  <c r="AK166" i="10"/>
  <c r="AJ166" i="10" s="1"/>
  <c r="V62" i="10"/>
  <c r="U62" i="10" s="1"/>
  <c r="P184" i="10"/>
  <c r="V179" i="10"/>
  <c r="U179" i="10" s="1"/>
  <c r="P43" i="10"/>
  <c r="F191" i="10"/>
  <c r="G7" i="10"/>
  <c r="E7" i="10"/>
  <c r="G24" i="10"/>
  <c r="E24" i="10"/>
  <c r="F99" i="10"/>
  <c r="H99" i="10"/>
  <c r="H96" i="10"/>
  <c r="F96" i="10"/>
  <c r="F188" i="10"/>
  <c r="H188" i="10"/>
  <c r="F179" i="10"/>
  <c r="H179" i="10"/>
  <c r="H141" i="10"/>
  <c r="F141" i="10"/>
  <c r="AF127" i="10"/>
  <c r="AE127" i="10" s="1"/>
  <c r="AK127" i="10"/>
  <c r="AJ127" i="10" s="1"/>
  <c r="AF13" i="10"/>
  <c r="AE13" i="10" s="1"/>
  <c r="P13" i="10"/>
  <c r="F22" i="10"/>
  <c r="H22" i="10"/>
  <c r="E32" i="10"/>
  <c r="G32" i="10"/>
  <c r="G194" i="10"/>
  <c r="E194" i="10"/>
  <c r="H186" i="10"/>
  <c r="F186" i="10"/>
  <c r="R68" i="10"/>
  <c r="AA88" i="10"/>
  <c r="Z88" i="10" s="1"/>
  <c r="P25" i="10"/>
  <c r="R25" i="10" s="1"/>
  <c r="AT94" i="10"/>
  <c r="AT68" i="10"/>
  <c r="AF130" i="10"/>
  <c r="AE130" i="10" s="1"/>
  <c r="AF142" i="10"/>
  <c r="AE142" i="10" s="1"/>
  <c r="P130" i="10"/>
  <c r="R130" i="10" s="1"/>
  <c r="AF166" i="10"/>
  <c r="AE166" i="10" s="1"/>
  <c r="AF179" i="10"/>
  <c r="AE179" i="10" s="1"/>
  <c r="H52" i="10"/>
  <c r="E14" i="10"/>
  <c r="G14" i="10"/>
  <c r="E6" i="10"/>
  <c r="G6" i="10"/>
  <c r="F42" i="10"/>
  <c r="H42" i="10"/>
  <c r="G35" i="10"/>
  <c r="E35" i="10"/>
  <c r="F102" i="10"/>
  <c r="H102" i="10"/>
  <c r="E99" i="10"/>
  <c r="G99" i="10"/>
  <c r="G96" i="10"/>
  <c r="E96" i="10"/>
  <c r="H143" i="10"/>
  <c r="F143" i="10"/>
  <c r="H120" i="10"/>
  <c r="F120" i="10"/>
  <c r="AF110" i="10"/>
  <c r="AE110" i="10" s="1"/>
  <c r="AP110" i="10"/>
  <c r="AO110" i="10" s="1"/>
  <c r="G101" i="10"/>
  <c r="H7" i="10"/>
  <c r="F7" i="10"/>
  <c r="E27" i="10"/>
  <c r="G27" i="10"/>
  <c r="F148" i="10"/>
  <c r="H148" i="10"/>
  <c r="AT198" i="10"/>
  <c r="AP198" i="10"/>
  <c r="AO198" i="10" s="1"/>
  <c r="G43" i="10"/>
  <c r="E43" i="10"/>
  <c r="H84" i="10"/>
  <c r="F84" i="10"/>
  <c r="G77" i="10"/>
  <c r="E77" i="10"/>
  <c r="H187" i="10"/>
  <c r="F187" i="10"/>
  <c r="H118" i="10"/>
  <c r="F118" i="10"/>
  <c r="H107" i="10"/>
  <c r="F107" i="10"/>
  <c r="AP196" i="10"/>
  <c r="AO196" i="10" s="1"/>
  <c r="P196" i="10"/>
  <c r="AA181" i="10"/>
  <c r="Z181" i="10" s="1"/>
  <c r="AK181" i="10"/>
  <c r="AJ181" i="10" s="1"/>
  <c r="AT141" i="10"/>
  <c r="AK141" i="10"/>
  <c r="AJ141" i="10" s="1"/>
  <c r="V48" i="10"/>
  <c r="U48" i="10" s="1"/>
  <c r="AT48" i="10"/>
  <c r="F28" i="10"/>
  <c r="H28" i="10"/>
  <c r="E192" i="10"/>
  <c r="G192" i="10"/>
  <c r="F109" i="10"/>
  <c r="H109" i="10"/>
  <c r="E106" i="10"/>
  <c r="Q104" i="10"/>
  <c r="R19" i="10"/>
  <c r="R163" i="10"/>
  <c r="R24" i="10"/>
  <c r="R178" i="10"/>
  <c r="R86" i="10"/>
  <c r="Q105" i="10"/>
  <c r="Q39" i="10"/>
  <c r="Q76" i="10"/>
  <c r="R159" i="10"/>
  <c r="R127" i="10"/>
  <c r="R166" i="10"/>
  <c r="R90" i="10"/>
  <c r="R79" i="10"/>
  <c r="R173" i="10"/>
  <c r="Q56" i="10"/>
  <c r="AF32" i="10"/>
  <c r="AE32" i="10" s="1"/>
  <c r="AT32" i="10"/>
  <c r="V32" i="10"/>
  <c r="U32" i="10" s="1"/>
  <c r="P32" i="10"/>
  <c r="AP32" i="10"/>
  <c r="AO32" i="10" s="1"/>
  <c r="AA32" i="10"/>
  <c r="Z32" i="10" s="1"/>
  <c r="AK32" i="10"/>
  <c r="AJ32" i="10" s="1"/>
  <c r="AA114" i="10"/>
  <c r="Z114" i="10" s="1"/>
  <c r="P114" i="10"/>
  <c r="V114" i="10"/>
  <c r="U114" i="10" s="1"/>
  <c r="AP114" i="10"/>
  <c r="AO114" i="10" s="1"/>
  <c r="AK114" i="10"/>
  <c r="AJ114" i="10" s="1"/>
  <c r="AT114" i="10"/>
  <c r="AF114" i="10"/>
  <c r="AE114" i="10" s="1"/>
  <c r="V17" i="10"/>
  <c r="U17" i="10" s="1"/>
  <c r="AF17" i="10"/>
  <c r="AE17" i="10" s="1"/>
  <c r="AP17" i="10"/>
  <c r="AO17" i="10" s="1"/>
  <c r="AT17" i="10"/>
  <c r="P17" i="10"/>
  <c r="AA17" i="10"/>
  <c r="Z17" i="10" s="1"/>
  <c r="AP27" i="10"/>
  <c r="AO27" i="10" s="1"/>
  <c r="AA27" i="10"/>
  <c r="Z27" i="10" s="1"/>
  <c r="V27" i="10"/>
  <c r="U27" i="10" s="1"/>
  <c r="AF27" i="10"/>
  <c r="AE27" i="10" s="1"/>
  <c r="AT27" i="10"/>
  <c r="AK27" i="10"/>
  <c r="AJ27" i="10" s="1"/>
  <c r="P27" i="10"/>
  <c r="R140" i="10"/>
  <c r="Q140" i="10"/>
  <c r="Q71" i="10"/>
  <c r="Q154" i="10"/>
  <c r="H13" i="7"/>
  <c r="L13" i="7"/>
  <c r="L14" i="7"/>
  <c r="AP44" i="10"/>
  <c r="AO44" i="10" s="1"/>
  <c r="P44" i="10"/>
  <c r="AK44" i="10"/>
  <c r="AJ44" i="10" s="1"/>
  <c r="AA44" i="10"/>
  <c r="Z44" i="10" s="1"/>
  <c r="AT44" i="10"/>
  <c r="V44" i="10"/>
  <c r="U44" i="10" s="1"/>
  <c r="AF44" i="10"/>
  <c r="AE44" i="10" s="1"/>
  <c r="Q13" i="7"/>
  <c r="Q14" i="7"/>
  <c r="I14" i="7"/>
  <c r="I13" i="7"/>
  <c r="R91" i="10"/>
  <c r="P14" i="7"/>
  <c r="P13" i="7"/>
  <c r="M13" i="7"/>
  <c r="M14" i="7"/>
  <c r="J13" i="7"/>
  <c r="J14" i="7"/>
  <c r="R107" i="10"/>
  <c r="Q107" i="10"/>
  <c r="F78" i="10"/>
  <c r="H78" i="10"/>
  <c r="G181" i="10"/>
  <c r="E181" i="10"/>
  <c r="P170" i="10"/>
  <c r="AF170" i="10"/>
  <c r="AE170" i="10" s="1"/>
  <c r="AT170" i="10"/>
  <c r="AA170" i="10"/>
  <c r="Z170" i="10" s="1"/>
  <c r="AP170" i="10"/>
  <c r="AO170" i="10" s="1"/>
  <c r="AK170" i="10"/>
  <c r="AJ170" i="10" s="1"/>
  <c r="V170" i="10"/>
  <c r="U170" i="10" s="1"/>
  <c r="AK129" i="10"/>
  <c r="AJ129" i="10" s="1"/>
  <c r="P129" i="10"/>
  <c r="AT129" i="10"/>
  <c r="AF129" i="10"/>
  <c r="AE129" i="10" s="1"/>
  <c r="AA129" i="10"/>
  <c r="Z129" i="10" s="1"/>
  <c r="AK124" i="10"/>
  <c r="AJ124" i="10" s="1"/>
  <c r="AF124" i="10"/>
  <c r="AE124" i="10" s="1"/>
  <c r="V124" i="10"/>
  <c r="U124" i="10" s="1"/>
  <c r="AT124" i="10"/>
  <c r="AP124" i="10"/>
  <c r="AO124" i="10" s="1"/>
  <c r="P124" i="10"/>
  <c r="AF119" i="10"/>
  <c r="AE119" i="10" s="1"/>
  <c r="AA119" i="10"/>
  <c r="Z119" i="10" s="1"/>
  <c r="P119" i="10"/>
  <c r="AP119" i="10"/>
  <c r="AO119" i="10" s="1"/>
  <c r="AT119" i="10"/>
  <c r="AK119" i="10"/>
  <c r="AJ119" i="10" s="1"/>
  <c r="V119" i="10"/>
  <c r="U119" i="10" s="1"/>
  <c r="AK107" i="10"/>
  <c r="AJ107" i="10" s="1"/>
  <c r="AF107" i="10"/>
  <c r="AE107" i="10" s="1"/>
  <c r="AA107" i="10"/>
  <c r="Z107" i="10" s="1"/>
  <c r="V107" i="10"/>
  <c r="U107" i="10" s="1"/>
  <c r="AT107" i="10"/>
  <c r="AF96" i="10"/>
  <c r="AE96" i="10" s="1"/>
  <c r="AT96" i="10"/>
  <c r="P96" i="10"/>
  <c r="AP96" i="10"/>
  <c r="AO96" i="10" s="1"/>
  <c r="AK96" i="10"/>
  <c r="AJ96" i="10" s="1"/>
  <c r="AA96" i="10"/>
  <c r="Z96" i="10" s="1"/>
  <c r="AF37" i="10"/>
  <c r="AE37" i="10" s="1"/>
  <c r="AP37" i="10"/>
  <c r="AO37" i="10" s="1"/>
  <c r="AK37" i="10"/>
  <c r="AJ37" i="10" s="1"/>
  <c r="AT37" i="10"/>
  <c r="V37" i="10"/>
  <c r="U37" i="10" s="1"/>
  <c r="P37" i="10"/>
  <c r="AA124" i="10"/>
  <c r="Z124" i="10" s="1"/>
  <c r="H49" i="10"/>
  <c r="F49" i="10"/>
  <c r="AT138" i="10"/>
  <c r="AP138" i="10"/>
  <c r="AO138" i="10" s="1"/>
  <c r="V138" i="10"/>
  <c r="U138" i="10" s="1"/>
  <c r="AK138" i="10"/>
  <c r="AJ138" i="10" s="1"/>
  <c r="AA138" i="10"/>
  <c r="Z138" i="10" s="1"/>
  <c r="AF138" i="10"/>
  <c r="AE138" i="10" s="1"/>
  <c r="P138" i="10"/>
  <c r="V55" i="10"/>
  <c r="U55" i="10" s="1"/>
  <c r="AT55" i="10"/>
  <c r="P55" i="10"/>
  <c r="AF55" i="10"/>
  <c r="AE55" i="10" s="1"/>
  <c r="AP55" i="10"/>
  <c r="AO55" i="10" s="1"/>
  <c r="AK55" i="10"/>
  <c r="AJ55" i="10" s="1"/>
  <c r="AA55" i="10"/>
  <c r="Z55" i="10" s="1"/>
  <c r="P20" i="10"/>
  <c r="AP20" i="10"/>
  <c r="AO20" i="10" s="1"/>
  <c r="AT20" i="10"/>
  <c r="AK20" i="10"/>
  <c r="AJ20" i="10" s="1"/>
  <c r="AA20" i="10"/>
  <c r="Z20" i="10" s="1"/>
  <c r="V20" i="10"/>
  <c r="U20" i="10" s="1"/>
  <c r="AF20" i="10"/>
  <c r="AE20" i="10" s="1"/>
  <c r="H31" i="10"/>
  <c r="F31" i="10"/>
  <c r="F91" i="10"/>
  <c r="H91" i="10"/>
  <c r="AA190" i="10"/>
  <c r="Z190" i="10" s="1"/>
  <c r="AF190" i="10"/>
  <c r="AE190" i="10" s="1"/>
  <c r="AK190" i="10"/>
  <c r="AJ190" i="10" s="1"/>
  <c r="V190" i="10"/>
  <c r="U190" i="10" s="1"/>
  <c r="P190" i="10"/>
  <c r="AT190" i="10"/>
  <c r="AP190" i="10"/>
  <c r="AO190" i="10" s="1"/>
  <c r="Q180" i="10"/>
  <c r="R38" i="10"/>
  <c r="Q38" i="10"/>
  <c r="AA37" i="10"/>
  <c r="Z37" i="10" s="1"/>
  <c r="AP129" i="10"/>
  <c r="AO129" i="10" s="1"/>
  <c r="H16" i="10"/>
  <c r="F16" i="10"/>
  <c r="F40" i="10"/>
  <c r="H40" i="10"/>
  <c r="F100" i="10"/>
  <c r="H100" i="10"/>
  <c r="E167" i="10"/>
  <c r="G167" i="10"/>
  <c r="G153" i="10"/>
  <c r="E153" i="10"/>
  <c r="P12" i="10"/>
  <c r="AF12" i="10"/>
  <c r="AE12" i="10" s="1"/>
  <c r="AA12" i="10"/>
  <c r="Z12" i="10" s="1"/>
  <c r="V12" i="10"/>
  <c r="U12" i="10" s="1"/>
  <c r="AP12" i="10"/>
  <c r="AO12" i="10" s="1"/>
  <c r="AT12" i="10"/>
  <c r="V186" i="10"/>
  <c r="U186" i="10" s="1"/>
  <c r="AF186" i="10"/>
  <c r="AE186" i="10" s="1"/>
  <c r="AP186" i="10"/>
  <c r="AO186" i="10" s="1"/>
  <c r="P186" i="10"/>
  <c r="AA186" i="10"/>
  <c r="Z186" i="10" s="1"/>
  <c r="AT14" i="10"/>
  <c r="AP14" i="10"/>
  <c r="AO14" i="10" s="1"/>
  <c r="AA14" i="10"/>
  <c r="Z14" i="10" s="1"/>
  <c r="AK14" i="10"/>
  <c r="AJ14" i="10" s="1"/>
  <c r="P14" i="10"/>
  <c r="AF14" i="10"/>
  <c r="AE14" i="10" s="1"/>
  <c r="V129" i="10"/>
  <c r="U129" i="10" s="1"/>
  <c r="R126" i="10"/>
  <c r="Q126" i="10"/>
  <c r="Q161" i="10"/>
  <c r="R161" i="10"/>
  <c r="G12" i="10"/>
  <c r="E12" i="10"/>
  <c r="Q59" i="10"/>
  <c r="R59" i="10"/>
  <c r="H64" i="10"/>
  <c r="F64" i="10"/>
  <c r="H146" i="10"/>
  <c r="F146" i="10"/>
  <c r="G142" i="10"/>
  <c r="E142" i="10"/>
  <c r="H130" i="10"/>
  <c r="F130" i="10"/>
  <c r="AP164" i="10"/>
  <c r="AO164" i="10" s="1"/>
  <c r="AA164" i="10"/>
  <c r="Z164" i="10" s="1"/>
  <c r="AK164" i="10"/>
  <c r="AJ164" i="10" s="1"/>
  <c r="AT164" i="10"/>
  <c r="P164" i="10"/>
  <c r="V164" i="10"/>
  <c r="U164" i="10" s="1"/>
  <c r="AP150" i="10"/>
  <c r="AO150" i="10" s="1"/>
  <c r="P150" i="10"/>
  <c r="AF150" i="10"/>
  <c r="AE150" i="10" s="1"/>
  <c r="AA150" i="10"/>
  <c r="Z150" i="10" s="1"/>
  <c r="V150" i="10"/>
  <c r="U150" i="10" s="1"/>
  <c r="AK150" i="10"/>
  <c r="AJ150" i="10" s="1"/>
  <c r="H39" i="10"/>
  <c r="F39" i="10"/>
  <c r="H175" i="10"/>
  <c r="F175" i="10"/>
  <c r="F157" i="10"/>
  <c r="H157" i="10"/>
  <c r="AA173" i="10"/>
  <c r="Z173" i="10" s="1"/>
  <c r="AT173" i="10"/>
  <c r="AF173" i="10"/>
  <c r="AE173" i="10" s="1"/>
  <c r="AP173" i="10"/>
  <c r="AO173" i="10" s="1"/>
  <c r="V173" i="10"/>
  <c r="U173" i="10" s="1"/>
  <c r="AF162" i="10"/>
  <c r="AE162" i="10" s="1"/>
  <c r="AP162" i="10"/>
  <c r="AO162" i="10" s="1"/>
  <c r="AA162" i="10"/>
  <c r="Z162" i="10" s="1"/>
  <c r="AK162" i="10"/>
  <c r="AJ162" i="10" s="1"/>
  <c r="P162" i="10"/>
  <c r="AP158" i="10"/>
  <c r="AO158" i="10" s="1"/>
  <c r="V158" i="10"/>
  <c r="U158" i="10" s="1"/>
  <c r="AT158" i="10"/>
  <c r="G23" i="10"/>
  <c r="E23" i="10"/>
  <c r="G18" i="10"/>
  <c r="E18" i="10"/>
  <c r="G37" i="10"/>
  <c r="E37" i="10"/>
  <c r="E34" i="10"/>
  <c r="G34" i="10"/>
  <c r="G173" i="10"/>
  <c r="E173" i="10"/>
  <c r="H155" i="10"/>
  <c r="F155" i="10"/>
  <c r="AP155" i="10"/>
  <c r="AO155" i="10" s="1"/>
  <c r="AK155" i="10"/>
  <c r="AJ155" i="10" s="1"/>
  <c r="P155" i="10"/>
  <c r="AP194" i="10"/>
  <c r="AO194" i="10" s="1"/>
  <c r="AF194" i="10"/>
  <c r="AE194" i="10" s="1"/>
  <c r="AK194" i="10"/>
  <c r="AJ194" i="10" s="1"/>
  <c r="P42" i="10"/>
  <c r="AA42" i="10"/>
  <c r="Z42" i="10" s="1"/>
  <c r="AF42" i="10"/>
  <c r="AE42" i="10" s="1"/>
  <c r="P36" i="10"/>
  <c r="AF36" i="10"/>
  <c r="AE36" i="10" s="1"/>
  <c r="F48" i="10"/>
  <c r="H48" i="10"/>
  <c r="G70" i="10"/>
  <c r="E70" i="10"/>
  <c r="E66" i="10"/>
  <c r="G66" i="10"/>
  <c r="G175" i="10"/>
  <c r="E175" i="10"/>
  <c r="F113" i="10"/>
  <c r="H113" i="10"/>
  <c r="H104" i="10"/>
  <c r="F104" i="10"/>
  <c r="AK50" i="10"/>
  <c r="AJ50" i="10" s="1"/>
  <c r="AT50" i="10"/>
  <c r="V50" i="10"/>
  <c r="U50" i="10" s="1"/>
  <c r="P34" i="10"/>
  <c r="AA34" i="10"/>
  <c r="Z34" i="10" s="1"/>
  <c r="F86" i="10"/>
  <c r="H86" i="10"/>
  <c r="G83" i="10"/>
  <c r="E83" i="10"/>
  <c r="H75" i="10"/>
  <c r="F75" i="10"/>
  <c r="G177" i="10"/>
  <c r="E177" i="10"/>
  <c r="G136" i="10"/>
  <c r="E136" i="10"/>
  <c r="F131" i="10"/>
  <c r="H131" i="10"/>
  <c r="H117" i="10"/>
  <c r="F117" i="10"/>
  <c r="G104" i="10"/>
  <c r="E104" i="10"/>
  <c r="AA115" i="10"/>
  <c r="Z115" i="10" s="1"/>
  <c r="AT115" i="10"/>
  <c r="AP115" i="10"/>
  <c r="AO115" i="10" s="1"/>
  <c r="AA93" i="10"/>
  <c r="Z93" i="10" s="1"/>
  <c r="AK93" i="10"/>
  <c r="AJ93" i="10" s="1"/>
  <c r="AT80" i="10"/>
  <c r="AP80" i="10"/>
  <c r="AO80" i="10" s="1"/>
  <c r="E26" i="10"/>
  <c r="G26" i="10"/>
  <c r="G86" i="10"/>
  <c r="E86" i="10"/>
  <c r="AK103" i="10"/>
  <c r="AJ103" i="10" s="1"/>
  <c r="AP103" i="10"/>
  <c r="AO103" i="10" s="1"/>
  <c r="AK39" i="10"/>
  <c r="AJ39" i="10" s="1"/>
  <c r="V39" i="10"/>
  <c r="U39" i="10" s="1"/>
  <c r="F8" i="10"/>
  <c r="H8" i="10"/>
  <c r="E162" i="10"/>
  <c r="G162" i="10"/>
  <c r="H135" i="10"/>
  <c r="F135" i="10"/>
  <c r="AF139" i="10"/>
  <c r="AE139" i="10" s="1"/>
  <c r="AA139" i="10"/>
  <c r="Z139" i="10" s="1"/>
  <c r="V139" i="10"/>
  <c r="U139" i="10" s="1"/>
  <c r="E201" i="10"/>
  <c r="H41" i="10"/>
  <c r="H3" i="10"/>
  <c r="F3" i="10"/>
  <c r="F23" i="10"/>
  <c r="H23" i="10"/>
  <c r="H18" i="10"/>
  <c r="F178" i="10"/>
  <c r="AP101" i="10"/>
  <c r="AO101" i="10" s="1"/>
  <c r="AA101" i="10"/>
  <c r="Z101" i="10" s="1"/>
  <c r="AK101" i="10"/>
  <c r="AJ101" i="10" s="1"/>
  <c r="AP8" i="10"/>
  <c r="AO8" i="10" s="1"/>
  <c r="AT8" i="10"/>
  <c r="H27" i="10"/>
  <c r="F27" i="10"/>
  <c r="E80" i="10"/>
  <c r="G80" i="10"/>
  <c r="G13" i="10"/>
  <c r="E13" i="10"/>
  <c r="H44" i="10"/>
  <c r="F44" i="10"/>
  <c r="H72" i="10"/>
  <c r="F72" i="10"/>
  <c r="AP131" i="10"/>
  <c r="AO131" i="10" s="1"/>
  <c r="AA131" i="10"/>
  <c r="Z131" i="10" s="1"/>
  <c r="AK131" i="10"/>
  <c r="AJ131" i="10" s="1"/>
  <c r="AP71" i="10"/>
  <c r="AO71" i="10" s="1"/>
  <c r="AF71" i="10"/>
  <c r="AE71" i="10" s="1"/>
  <c r="AF195" i="10"/>
  <c r="AE195" i="10" s="1"/>
  <c r="AP195" i="10"/>
  <c r="AO195" i="10" s="1"/>
  <c r="AF153" i="10"/>
  <c r="AE153" i="10" s="1"/>
  <c r="AT153" i="10"/>
  <c r="AF149" i="10"/>
  <c r="AE149" i="10" s="1"/>
  <c r="V149" i="10"/>
  <c r="U149" i="10" s="1"/>
  <c r="H26" i="10"/>
  <c r="G22" i="10"/>
  <c r="E22" i="10"/>
  <c r="H29" i="10"/>
  <c r="E81" i="10"/>
  <c r="G81" i="10"/>
  <c r="E78" i="10"/>
  <c r="H74" i="10"/>
  <c r="G200" i="10"/>
  <c r="E200" i="10"/>
  <c r="F116" i="10"/>
  <c r="H116" i="10"/>
  <c r="A5" i="10"/>
  <c r="A3" i="10"/>
  <c r="AA90" i="10"/>
  <c r="Z90" i="10" s="1"/>
  <c r="P151" i="10"/>
  <c r="AA81" i="10"/>
  <c r="Z81" i="10" s="1"/>
  <c r="G202" i="10"/>
  <c r="E202" i="10"/>
  <c r="H184" i="10"/>
  <c r="F184" i="10"/>
  <c r="F167" i="10"/>
  <c r="H167" i="10"/>
  <c r="H165" i="10"/>
  <c r="F165" i="10"/>
  <c r="H158" i="10"/>
  <c r="F158" i="10"/>
  <c r="F156" i="10"/>
  <c r="H156" i="10"/>
  <c r="P169" i="10"/>
  <c r="AT169" i="10"/>
  <c r="V141" i="10"/>
  <c r="U141" i="10" s="1"/>
  <c r="AP141" i="10"/>
  <c r="AO141" i="10" s="1"/>
  <c r="AT123" i="10"/>
  <c r="AA123" i="10"/>
  <c r="Z123" i="10" s="1"/>
  <c r="P118" i="10"/>
  <c r="AP118" i="10"/>
  <c r="AO118" i="10" s="1"/>
  <c r="AP58" i="10"/>
  <c r="AO58" i="10" s="1"/>
  <c r="AA58" i="10"/>
  <c r="Z58" i="10" s="1"/>
  <c r="G15" i="10"/>
  <c r="E15" i="10"/>
  <c r="AA188" i="10"/>
  <c r="Z188" i="10" s="1"/>
  <c r="F133" i="10"/>
  <c r="H133" i="10"/>
  <c r="G16" i="10"/>
  <c r="E16" i="10"/>
  <c r="G155" i="10"/>
  <c r="E155" i="10"/>
  <c r="H14" i="10"/>
  <c r="F14" i="10"/>
  <c r="F24" i="10"/>
  <c r="H24" i="10"/>
  <c r="Q73" i="10" l="1"/>
  <c r="Q160" i="10"/>
  <c r="Q181" i="10"/>
  <c r="Q82" i="10"/>
  <c r="Q167" i="10"/>
  <c r="Q182" i="10"/>
  <c r="Q69" i="10"/>
  <c r="R176" i="10"/>
  <c r="Q157" i="10"/>
  <c r="Q100" i="10"/>
  <c r="Q143" i="10"/>
  <c r="R198" i="10"/>
  <c r="Q60" i="10"/>
  <c r="Q98" i="10"/>
  <c r="Q25" i="10"/>
  <c r="R183" i="10"/>
  <c r="R49" i="10"/>
  <c r="R65" i="10"/>
  <c r="R146" i="10"/>
  <c r="R92" i="10"/>
  <c r="Q92" i="10"/>
  <c r="R51" i="10"/>
  <c r="R48" i="10"/>
  <c r="R122" i="10"/>
  <c r="Q77" i="10"/>
  <c r="R141" i="10"/>
  <c r="Q112" i="10"/>
  <c r="R112" i="10"/>
  <c r="R67" i="10"/>
  <c r="Q67" i="10"/>
  <c r="R148" i="10"/>
  <c r="R99" i="10"/>
  <c r="Q29" i="10"/>
  <c r="R29" i="10"/>
  <c r="Q189" i="10"/>
  <c r="Q135" i="10"/>
  <c r="Q199" i="10"/>
  <c r="R133" i="10"/>
  <c r="R165" i="10"/>
  <c r="Q165" i="10"/>
  <c r="R116" i="10"/>
  <c r="Q116" i="10"/>
  <c r="R40" i="10"/>
  <c r="Q7" i="10"/>
  <c r="R7" i="10"/>
  <c r="Q174" i="10"/>
  <c r="Q171" i="10"/>
  <c r="R171" i="10"/>
  <c r="R156" i="10"/>
  <c r="Q156" i="10"/>
  <c r="Q85" i="10"/>
  <c r="R85" i="10"/>
  <c r="Q188" i="10"/>
  <c r="R188" i="10"/>
  <c r="Q132" i="10"/>
  <c r="R117" i="10"/>
  <c r="R31" i="10"/>
  <c r="R78" i="10"/>
  <c r="R172" i="10"/>
  <c r="Q172" i="10"/>
  <c r="Q57" i="10"/>
  <c r="R57" i="10"/>
  <c r="R95" i="10"/>
  <c r="Q95" i="10"/>
  <c r="R187" i="10"/>
  <c r="R47" i="10"/>
  <c r="R94" i="10"/>
  <c r="Q50" i="10"/>
  <c r="R50" i="10"/>
  <c r="Q101" i="10"/>
  <c r="R101" i="10"/>
  <c r="Q61" i="10"/>
  <c r="R61" i="10"/>
  <c r="R158" i="10"/>
  <c r="Q106" i="10"/>
  <c r="R26" i="10"/>
  <c r="R113" i="10"/>
  <c r="Q113" i="10"/>
  <c r="Q120" i="10"/>
  <c r="Q70" i="10"/>
  <c r="R194" i="10"/>
  <c r="Q194" i="10"/>
  <c r="Q145" i="10"/>
  <c r="Q193" i="10"/>
  <c r="R89" i="10"/>
  <c r="Q75" i="10"/>
  <c r="R75" i="10"/>
  <c r="Q88" i="10"/>
  <c r="R88" i="10"/>
  <c r="R139" i="10"/>
  <c r="Q147" i="10"/>
  <c r="R52" i="10"/>
  <c r="R175" i="10"/>
  <c r="Q175" i="10"/>
  <c r="R196" i="10"/>
  <c r="Q196" i="10"/>
  <c r="R13" i="10"/>
  <c r="Q13" i="10"/>
  <c r="R109" i="10"/>
  <c r="Q109" i="10"/>
  <c r="R131" i="10"/>
  <c r="Q131" i="10"/>
  <c r="Q84" i="10"/>
  <c r="R84" i="10"/>
  <c r="Q8" i="10"/>
  <c r="R8" i="10"/>
  <c r="Q53" i="10"/>
  <c r="R53" i="10"/>
  <c r="R115" i="10"/>
  <c r="R152" i="10"/>
  <c r="Q152" i="10"/>
  <c r="R102" i="10"/>
  <c r="Q102" i="10"/>
  <c r="Q10" i="10"/>
  <c r="R10" i="10"/>
  <c r="Q43" i="10"/>
  <c r="R43" i="10"/>
  <c r="Q184" i="10"/>
  <c r="R184" i="10"/>
  <c r="R168" i="10"/>
  <c r="Q168" i="10"/>
  <c r="R185" i="10"/>
  <c r="Q185" i="10"/>
  <c r="Q128" i="10"/>
  <c r="R128" i="10"/>
  <c r="Q23" i="10"/>
  <c r="R23" i="10"/>
  <c r="R16" i="10"/>
  <c r="Q16" i="10"/>
  <c r="Q72" i="10"/>
  <c r="R72" i="10"/>
  <c r="Q11" i="10"/>
  <c r="R153" i="10"/>
  <c r="Q153" i="10"/>
  <c r="Q18" i="10"/>
  <c r="R18" i="10"/>
  <c r="R83" i="10"/>
  <c r="Q137" i="10"/>
  <c r="Q192" i="10"/>
  <c r="Q197" i="10"/>
  <c r="R197" i="10"/>
  <c r="Q41" i="10"/>
  <c r="R41" i="10"/>
  <c r="Q58" i="10"/>
  <c r="R58" i="10"/>
  <c r="R144" i="10"/>
  <c r="Q144" i="10"/>
  <c r="Q121" i="10"/>
  <c r="R121" i="10"/>
  <c r="R33" i="10"/>
  <c r="Q33" i="10"/>
  <c r="R87" i="10"/>
  <c r="Q87" i="10"/>
  <c r="R35" i="10"/>
  <c r="Q130" i="10"/>
  <c r="R28" i="10"/>
  <c r="Q21" i="10"/>
  <c r="R21" i="10"/>
  <c r="Q63" i="10"/>
  <c r="R63" i="10"/>
  <c r="R200" i="10"/>
  <c r="Q200" i="10"/>
  <c r="Q118" i="10"/>
  <c r="R118" i="10"/>
  <c r="Q14" i="10"/>
  <c r="R14" i="10"/>
  <c r="R119" i="10"/>
  <c r="Q119" i="10"/>
  <c r="Q32" i="10"/>
  <c r="R32" i="10"/>
  <c r="AF3" i="10"/>
  <c r="AE3" i="10" s="1"/>
  <c r="AP3" i="10"/>
  <c r="AK3" i="10"/>
  <c r="AA3" i="10"/>
  <c r="Z3" i="10" s="1"/>
  <c r="V3" i="10"/>
  <c r="AT3" i="10"/>
  <c r="D17" i="7" s="1"/>
  <c r="P3" i="10"/>
  <c r="Q55" i="10"/>
  <c r="R55" i="10"/>
  <c r="Q186" i="10"/>
  <c r="R186" i="10"/>
  <c r="Q114" i="10"/>
  <c r="R114" i="10"/>
  <c r="Q150" i="10"/>
  <c r="R150" i="10"/>
  <c r="A4" i="10"/>
  <c r="H19" i="7"/>
  <c r="A6" i="10"/>
  <c r="L38" i="7" s="1"/>
  <c r="H43" i="7"/>
  <c r="H97" i="7"/>
  <c r="H39" i="7"/>
  <c r="H127" i="7"/>
  <c r="H123" i="7"/>
  <c r="H182" i="7"/>
  <c r="H169" i="7"/>
  <c r="H190" i="7"/>
  <c r="H114" i="7"/>
  <c r="H59" i="7"/>
  <c r="H213" i="7"/>
  <c r="R36" i="10"/>
  <c r="Q36" i="10"/>
  <c r="R164" i="10"/>
  <c r="Q164" i="10"/>
  <c r="R190" i="10"/>
  <c r="Q190" i="10"/>
  <c r="R37" i="10"/>
  <c r="Q37" i="10"/>
  <c r="R124" i="10"/>
  <c r="Q124" i="10"/>
  <c r="R42" i="10"/>
  <c r="Q42" i="10"/>
  <c r="Q12" i="10"/>
  <c r="R12" i="10"/>
  <c r="B13" i="7"/>
  <c r="H14" i="7"/>
  <c r="Q162" i="10"/>
  <c r="R162" i="10"/>
  <c r="Q20" i="10"/>
  <c r="R20" i="10"/>
  <c r="R138" i="10"/>
  <c r="Q138" i="10"/>
  <c r="R96" i="10"/>
  <c r="Q96" i="10"/>
  <c r="R129" i="10"/>
  <c r="Q129" i="10"/>
  <c r="R170" i="10"/>
  <c r="Q170" i="10"/>
  <c r="Q27" i="10"/>
  <c r="R27" i="10"/>
  <c r="R169" i="10"/>
  <c r="Q169" i="10"/>
  <c r="AP5" i="10"/>
  <c r="AO5" i="10" s="1"/>
  <c r="AA5" i="10"/>
  <c r="Z5" i="10" s="1"/>
  <c r="V5" i="10"/>
  <c r="U5" i="10" s="1"/>
  <c r="AK5" i="10"/>
  <c r="AJ5" i="10" s="1"/>
  <c r="AF5" i="10"/>
  <c r="AE5" i="10" s="1"/>
  <c r="AT5" i="10"/>
  <c r="P5" i="10"/>
  <c r="Q34" i="10"/>
  <c r="R34" i="10"/>
  <c r="R155" i="10"/>
  <c r="Q155" i="10"/>
  <c r="Q151" i="10"/>
  <c r="R151" i="10"/>
  <c r="Q44" i="10"/>
  <c r="R44" i="10"/>
  <c r="Q17" i="10"/>
  <c r="R17" i="10"/>
  <c r="C17" i="7" l="1"/>
  <c r="R154" i="7"/>
  <c r="G17" i="7"/>
  <c r="H116" i="7"/>
  <c r="R140" i="7"/>
  <c r="J97" i="7"/>
  <c r="P28" i="7"/>
  <c r="H199" i="7"/>
  <c r="H112" i="7"/>
  <c r="H69" i="7"/>
  <c r="H170" i="7"/>
  <c r="H151" i="7"/>
  <c r="H80" i="7"/>
  <c r="H63" i="7"/>
  <c r="H138" i="7"/>
  <c r="H38" i="7"/>
  <c r="H78" i="7"/>
  <c r="D47" i="7"/>
  <c r="D146" i="7"/>
  <c r="N151" i="7"/>
  <c r="R84" i="7"/>
  <c r="J82" i="7"/>
  <c r="N59" i="7"/>
  <c r="J80" i="7"/>
  <c r="H67" i="7"/>
  <c r="H165" i="7"/>
  <c r="H37" i="7"/>
  <c r="H77" i="7"/>
  <c r="H129" i="7"/>
  <c r="H104" i="7"/>
  <c r="H205" i="7"/>
  <c r="H109" i="7"/>
  <c r="H195" i="7"/>
  <c r="H202" i="7"/>
  <c r="H96" i="7"/>
  <c r="H207" i="7"/>
  <c r="H87" i="7"/>
  <c r="H65" i="7"/>
  <c r="H90" i="7"/>
  <c r="H147" i="7"/>
  <c r="H196" i="7"/>
  <c r="G102" i="7"/>
  <c r="G100" i="7"/>
  <c r="P85" i="7"/>
  <c r="R63" i="7"/>
  <c r="C193" i="7"/>
  <c r="N129" i="7"/>
  <c r="H25" i="7"/>
  <c r="H128" i="7"/>
  <c r="H122" i="7"/>
  <c r="H157" i="7"/>
  <c r="H206" i="7"/>
  <c r="H55" i="7"/>
  <c r="H101" i="7"/>
  <c r="H68" i="7"/>
  <c r="H62" i="7"/>
  <c r="H137" i="7"/>
  <c r="H215" i="7"/>
  <c r="H148" i="7"/>
  <c r="H75" i="7"/>
  <c r="H32" i="7"/>
  <c r="H48" i="7"/>
  <c r="H88" i="7"/>
  <c r="N143" i="7"/>
  <c r="I57" i="7"/>
  <c r="N52" i="7"/>
  <c r="L74" i="7"/>
  <c r="G33" i="7"/>
  <c r="P35" i="7"/>
  <c r="H29" i="7"/>
  <c r="L112" i="7"/>
  <c r="I192" i="7"/>
  <c r="J26" i="7"/>
  <c r="H115" i="7"/>
  <c r="H93" i="7"/>
  <c r="H74" i="7"/>
  <c r="H142" i="7"/>
  <c r="H35" i="7"/>
  <c r="H146" i="7"/>
  <c r="H41" i="7"/>
  <c r="H173" i="7"/>
  <c r="H164" i="7"/>
  <c r="H26" i="7"/>
  <c r="H83" i="7"/>
  <c r="H163" i="7"/>
  <c r="H188" i="7"/>
  <c r="H134" i="7"/>
  <c r="H73" i="7"/>
  <c r="H179" i="7"/>
  <c r="H204" i="7"/>
  <c r="H203" i="7"/>
  <c r="R97" i="7"/>
  <c r="C153" i="7"/>
  <c r="J173" i="7"/>
  <c r="N208" i="7"/>
  <c r="H186" i="7"/>
  <c r="H98" i="7"/>
  <c r="H113" i="7"/>
  <c r="H33" i="7"/>
  <c r="H94" i="7"/>
  <c r="H47" i="7"/>
  <c r="H44" i="7"/>
  <c r="H92" i="7"/>
  <c r="H144" i="7"/>
  <c r="H132" i="7"/>
  <c r="H193" i="7"/>
  <c r="H166" i="7"/>
  <c r="H181" i="7"/>
  <c r="H50" i="7"/>
  <c r="H85" i="7"/>
  <c r="H54" i="7"/>
  <c r="I131" i="7"/>
  <c r="N33" i="7"/>
  <c r="C75" i="7"/>
  <c r="J41" i="7"/>
  <c r="P185" i="7"/>
  <c r="H34" i="7"/>
  <c r="H212" i="7"/>
  <c r="J175" i="7"/>
  <c r="H124" i="7"/>
  <c r="H130" i="7"/>
  <c r="H99" i="7"/>
  <c r="H214" i="7"/>
  <c r="H31" i="7"/>
  <c r="H84" i="7"/>
  <c r="H149" i="7"/>
  <c r="H136" i="7"/>
  <c r="H108" i="7"/>
  <c r="H56" i="7"/>
  <c r="H183" i="7"/>
  <c r="H168" i="7"/>
  <c r="H135" i="7"/>
  <c r="G202" i="7"/>
  <c r="G212" i="7"/>
  <c r="C57" i="7"/>
  <c r="D181" i="7"/>
  <c r="D66" i="7"/>
  <c r="J73" i="7"/>
  <c r="H72" i="7"/>
  <c r="H140" i="7"/>
  <c r="H162" i="7"/>
  <c r="H22" i="7"/>
  <c r="H86" i="7"/>
  <c r="H191" i="7"/>
  <c r="H121" i="7"/>
  <c r="H141" i="7"/>
  <c r="I106" i="7"/>
  <c r="N136" i="7"/>
  <c r="G142" i="7"/>
  <c r="G29" i="7"/>
  <c r="H156" i="7"/>
  <c r="H102" i="7"/>
  <c r="H197" i="7"/>
  <c r="H100" i="7"/>
  <c r="H106" i="7"/>
  <c r="H64" i="7"/>
  <c r="H30" i="7"/>
  <c r="H105" i="7"/>
  <c r="H118" i="7"/>
  <c r="H51" i="7"/>
  <c r="H210" i="7"/>
  <c r="H120" i="7"/>
  <c r="H177" i="7"/>
  <c r="H126" i="7"/>
  <c r="H23" i="7"/>
  <c r="H167" i="7"/>
  <c r="I100" i="7"/>
  <c r="G22" i="7"/>
  <c r="C159" i="7"/>
  <c r="P183" i="7"/>
  <c r="L120" i="7"/>
  <c r="J25" i="7"/>
  <c r="H198" i="7"/>
  <c r="H139" i="7"/>
  <c r="H70" i="7"/>
  <c r="J79" i="7"/>
  <c r="I103" i="7"/>
  <c r="R39" i="7"/>
  <c r="L202" i="7"/>
  <c r="I117" i="7"/>
  <c r="I122" i="7"/>
  <c r="J214" i="7"/>
  <c r="D127" i="7"/>
  <c r="I183" i="7"/>
  <c r="G103" i="7"/>
  <c r="L68" i="7"/>
  <c r="N101" i="7"/>
  <c r="I17" i="7"/>
  <c r="P83" i="7"/>
  <c r="L128" i="7"/>
  <c r="H18" i="7"/>
  <c r="H57" i="7"/>
  <c r="H209" i="7"/>
  <c r="H152" i="7"/>
  <c r="N215" i="7"/>
  <c r="C122" i="7"/>
  <c r="P54" i="7"/>
  <c r="L64" i="7"/>
  <c r="J32" i="7"/>
  <c r="L81" i="7"/>
  <c r="L71" i="7"/>
  <c r="L204" i="7"/>
  <c r="R179" i="7"/>
  <c r="R166" i="7"/>
  <c r="P99" i="7"/>
  <c r="P195" i="7"/>
  <c r="J186" i="7"/>
  <c r="J103" i="7"/>
  <c r="N36" i="7"/>
  <c r="H45" i="7"/>
  <c r="H201" i="7"/>
  <c r="H143" i="7"/>
  <c r="P181" i="7"/>
  <c r="L82" i="7"/>
  <c r="I174" i="7"/>
  <c r="I21" i="7"/>
  <c r="G182" i="7"/>
  <c r="I201" i="7"/>
  <c r="G175" i="7"/>
  <c r="D135" i="7"/>
  <c r="L98" i="7"/>
  <c r="I125" i="7"/>
  <c r="C194" i="7"/>
  <c r="P59" i="7"/>
  <c r="C65" i="7"/>
  <c r="G207" i="7"/>
  <c r="H60" i="7"/>
  <c r="H200" i="7"/>
  <c r="H178" i="7"/>
  <c r="J135" i="7"/>
  <c r="L17" i="7"/>
  <c r="R194" i="7"/>
  <c r="N187" i="7"/>
  <c r="C77" i="7"/>
  <c r="P93" i="7"/>
  <c r="J87" i="7"/>
  <c r="D178" i="7"/>
  <c r="I118" i="7"/>
  <c r="R45" i="7"/>
  <c r="D200" i="7"/>
  <c r="J211" i="7"/>
  <c r="L44" i="7"/>
  <c r="H17" i="7"/>
  <c r="I28" i="7"/>
  <c r="R205" i="7"/>
  <c r="G158" i="7"/>
  <c r="D121" i="7"/>
  <c r="R124" i="7"/>
  <c r="G21" i="7"/>
  <c r="N140" i="7"/>
  <c r="P45" i="7"/>
  <c r="P209" i="7"/>
  <c r="N158" i="7"/>
  <c r="N22" i="7"/>
  <c r="P161" i="7"/>
  <c r="D137" i="7"/>
  <c r="J96" i="7"/>
  <c r="G71" i="7"/>
  <c r="I95" i="7"/>
  <c r="P192" i="7"/>
  <c r="P90" i="7"/>
  <c r="D211" i="7"/>
  <c r="P115" i="7"/>
  <c r="I96" i="7"/>
  <c r="R61" i="7"/>
  <c r="R52" i="7"/>
  <c r="D98" i="7"/>
  <c r="P96" i="7"/>
  <c r="N190" i="7"/>
  <c r="J124" i="7"/>
  <c r="N113" i="7"/>
  <c r="I168" i="7"/>
  <c r="D210" i="7"/>
  <c r="P196" i="7"/>
  <c r="I41" i="7"/>
  <c r="D59" i="7"/>
  <c r="I94" i="7"/>
  <c r="N80" i="7"/>
  <c r="L52" i="7"/>
  <c r="N186" i="7"/>
  <c r="L94" i="7"/>
  <c r="N95" i="7"/>
  <c r="R188" i="7"/>
  <c r="P167" i="7"/>
  <c r="N134" i="7"/>
  <c r="N196" i="7"/>
  <c r="I70" i="7"/>
  <c r="G74" i="7"/>
  <c r="P110" i="7"/>
  <c r="I141" i="7"/>
  <c r="C34" i="7"/>
  <c r="R119" i="7"/>
  <c r="R172" i="7"/>
  <c r="P202" i="7"/>
  <c r="D150" i="7"/>
  <c r="J71" i="7"/>
  <c r="L73" i="7"/>
  <c r="G177" i="7"/>
  <c r="J207" i="7"/>
  <c r="N164" i="7"/>
  <c r="C95" i="7"/>
  <c r="P103" i="7"/>
  <c r="I82" i="7"/>
  <c r="D80" i="7"/>
  <c r="R55" i="7"/>
  <c r="I32" i="7"/>
  <c r="I120" i="7"/>
  <c r="D138" i="7"/>
  <c r="C202" i="7"/>
  <c r="I149" i="7"/>
  <c r="L88" i="7"/>
  <c r="D103" i="7"/>
  <c r="D212" i="7"/>
  <c r="I55" i="7"/>
  <c r="J95" i="7"/>
  <c r="I130" i="7"/>
  <c r="D111" i="7"/>
  <c r="R169" i="7"/>
  <c r="I37" i="7"/>
  <c r="I98" i="7"/>
  <c r="D120" i="7"/>
  <c r="G40" i="7"/>
  <c r="G203" i="7"/>
  <c r="J123" i="7"/>
  <c r="N49" i="7"/>
  <c r="J49" i="7"/>
  <c r="G54" i="7"/>
  <c r="N90" i="7"/>
  <c r="R142" i="7"/>
  <c r="P61" i="7"/>
  <c r="I194" i="7"/>
  <c r="I121" i="7"/>
  <c r="G147" i="7"/>
  <c r="I136" i="7"/>
  <c r="R130" i="7"/>
  <c r="G121" i="7"/>
  <c r="D54" i="7"/>
  <c r="I71" i="7"/>
  <c r="P129" i="7"/>
  <c r="C160" i="7"/>
  <c r="I155" i="7"/>
  <c r="G89" i="7"/>
  <c r="D28" i="7"/>
  <c r="N112" i="7"/>
  <c r="C50" i="7"/>
  <c r="G95" i="7"/>
  <c r="G206" i="7"/>
  <c r="L213" i="7"/>
  <c r="R144" i="7"/>
  <c r="C214" i="7"/>
  <c r="AJ3" i="10"/>
  <c r="P17" i="7"/>
  <c r="AF4" i="10"/>
  <c r="AE4" i="10" s="1"/>
  <c r="P4" i="10"/>
  <c r="V4" i="10"/>
  <c r="U4" i="10" s="1"/>
  <c r="AP4" i="10"/>
  <c r="AO4" i="10" s="1"/>
  <c r="AT4" i="10"/>
  <c r="AA4" i="10"/>
  <c r="Z4" i="10" s="1"/>
  <c r="AK4" i="10"/>
  <c r="I18" i="7"/>
  <c r="C19" i="7"/>
  <c r="I19" i="7"/>
  <c r="J86" i="7"/>
  <c r="D25" i="7"/>
  <c r="D27" i="7"/>
  <c r="C183" i="7"/>
  <c r="D40" i="7"/>
  <c r="D117" i="7"/>
  <c r="P200" i="7"/>
  <c r="N35" i="7"/>
  <c r="J185" i="7"/>
  <c r="R193" i="7"/>
  <c r="G65" i="7"/>
  <c r="J143" i="7"/>
  <c r="R177" i="7"/>
  <c r="D81" i="7"/>
  <c r="G110" i="7"/>
  <c r="C208" i="7"/>
  <c r="C203" i="7"/>
  <c r="R185" i="7"/>
  <c r="L36" i="7"/>
  <c r="I146" i="7"/>
  <c r="P138" i="7"/>
  <c r="R117" i="7"/>
  <c r="C197" i="7"/>
  <c r="L175" i="7"/>
  <c r="P132" i="7"/>
  <c r="G56" i="7"/>
  <c r="R160" i="7"/>
  <c r="L183" i="7"/>
  <c r="R158" i="7"/>
  <c r="C124" i="7"/>
  <c r="L59" i="7"/>
  <c r="N133" i="7"/>
  <c r="C26" i="7"/>
  <c r="G19" i="7"/>
  <c r="N46" i="7"/>
  <c r="L138" i="7"/>
  <c r="D141" i="7"/>
  <c r="L63" i="7"/>
  <c r="G136" i="7"/>
  <c r="J29" i="7"/>
  <c r="R215" i="7"/>
  <c r="L27" i="7"/>
  <c r="J174" i="7"/>
  <c r="D129" i="7"/>
  <c r="P48" i="7"/>
  <c r="C152" i="7"/>
  <c r="R214" i="7"/>
  <c r="P49" i="7"/>
  <c r="P203" i="7"/>
  <c r="R38" i="7"/>
  <c r="L115" i="7"/>
  <c r="R73" i="7"/>
  <c r="L24" i="7"/>
  <c r="I207" i="7"/>
  <c r="R66" i="7"/>
  <c r="C29" i="7"/>
  <c r="R43" i="7"/>
  <c r="D130" i="7"/>
  <c r="L121" i="7"/>
  <c r="N201" i="7"/>
  <c r="P107" i="7"/>
  <c r="J74" i="7"/>
  <c r="G181" i="7"/>
  <c r="C127" i="7"/>
  <c r="N47" i="7"/>
  <c r="J159" i="7"/>
  <c r="D174" i="7"/>
  <c r="N28" i="7"/>
  <c r="J62" i="7"/>
  <c r="I166" i="7"/>
  <c r="D185" i="7"/>
  <c r="R105" i="7"/>
  <c r="C21" i="7"/>
  <c r="R131" i="7"/>
  <c r="P160" i="7"/>
  <c r="P25" i="7"/>
  <c r="D63" i="7"/>
  <c r="D51" i="7"/>
  <c r="P187" i="7"/>
  <c r="L200" i="7"/>
  <c r="J166" i="7"/>
  <c r="J187" i="7"/>
  <c r="I115" i="7"/>
  <c r="D153" i="7"/>
  <c r="N157" i="7"/>
  <c r="P163" i="7"/>
  <c r="G178" i="7"/>
  <c r="R57" i="7"/>
  <c r="L79" i="7"/>
  <c r="J209" i="7"/>
  <c r="L103" i="7"/>
  <c r="L190" i="7"/>
  <c r="C108" i="7"/>
  <c r="C133" i="7"/>
  <c r="D74" i="7"/>
  <c r="I84" i="7"/>
  <c r="N139" i="7"/>
  <c r="R199" i="7"/>
  <c r="D202" i="7"/>
  <c r="C155" i="7"/>
  <c r="C131" i="7"/>
  <c r="J167" i="7"/>
  <c r="R139" i="7"/>
  <c r="C90" i="7"/>
  <c r="C206" i="7"/>
  <c r="R155" i="7"/>
  <c r="J90" i="7"/>
  <c r="N147" i="7"/>
  <c r="D29" i="7"/>
  <c r="J21" i="7"/>
  <c r="N148" i="7"/>
  <c r="C51" i="7"/>
  <c r="R90" i="7"/>
  <c r="I102" i="7"/>
  <c r="D89" i="7"/>
  <c r="D95" i="7"/>
  <c r="C180" i="7"/>
  <c r="P79" i="7"/>
  <c r="C35" i="7"/>
  <c r="R151" i="7"/>
  <c r="C62" i="7"/>
  <c r="C211" i="7"/>
  <c r="C134" i="7"/>
  <c r="D197" i="7"/>
  <c r="I64" i="7"/>
  <c r="R187" i="7"/>
  <c r="P82" i="7"/>
  <c r="L174" i="7"/>
  <c r="R82" i="7"/>
  <c r="J76" i="7"/>
  <c r="G213" i="7"/>
  <c r="L155" i="7"/>
  <c r="L148" i="7"/>
  <c r="J195" i="7"/>
  <c r="N142" i="7"/>
  <c r="P112" i="7"/>
  <c r="D176" i="7"/>
  <c r="D53" i="7"/>
  <c r="P147" i="7"/>
  <c r="D162" i="7"/>
  <c r="G60" i="7"/>
  <c r="I78" i="7"/>
  <c r="C43" i="7"/>
  <c r="I60" i="7"/>
  <c r="P140" i="7"/>
  <c r="G146" i="7"/>
  <c r="J104" i="7"/>
  <c r="N173" i="7"/>
  <c r="D112" i="7"/>
  <c r="G111" i="7"/>
  <c r="P31" i="7"/>
  <c r="P65" i="7"/>
  <c r="P155" i="7"/>
  <c r="N62" i="7"/>
  <c r="D64" i="7"/>
  <c r="C60" i="7"/>
  <c r="G28" i="7"/>
  <c r="L125" i="7"/>
  <c r="L29" i="7"/>
  <c r="C92" i="7"/>
  <c r="R96" i="7"/>
  <c r="L133" i="7"/>
  <c r="J34" i="7"/>
  <c r="D183" i="7"/>
  <c r="P23" i="7"/>
  <c r="N137" i="7"/>
  <c r="L184" i="7"/>
  <c r="N99" i="7"/>
  <c r="D115" i="7"/>
  <c r="J150" i="7"/>
  <c r="N176" i="7"/>
  <c r="G176" i="7"/>
  <c r="I36" i="7"/>
  <c r="G59" i="7"/>
  <c r="I209" i="7"/>
  <c r="I111" i="7"/>
  <c r="R136" i="7"/>
  <c r="G154" i="7"/>
  <c r="G189" i="7"/>
  <c r="L50" i="7"/>
  <c r="N114" i="7"/>
  <c r="N55" i="7"/>
  <c r="D33" i="7"/>
  <c r="L123" i="7"/>
  <c r="J77" i="7"/>
  <c r="D34" i="7"/>
  <c r="D161" i="7"/>
  <c r="G41" i="7"/>
  <c r="N150" i="7"/>
  <c r="J178" i="7"/>
  <c r="I109" i="7"/>
  <c r="G55" i="7"/>
  <c r="R207" i="7"/>
  <c r="P101" i="7"/>
  <c r="C116" i="7"/>
  <c r="C172" i="7"/>
  <c r="J156" i="7"/>
  <c r="G119" i="7"/>
  <c r="C143" i="7"/>
  <c r="N30" i="7"/>
  <c r="N32" i="7"/>
  <c r="L25" i="7"/>
  <c r="N72" i="7"/>
  <c r="C157" i="7"/>
  <c r="J67" i="7"/>
  <c r="J196" i="7"/>
  <c r="L53" i="7"/>
  <c r="J121" i="7"/>
  <c r="L211" i="7"/>
  <c r="R196" i="7"/>
  <c r="N146" i="7"/>
  <c r="I101" i="7"/>
  <c r="I69" i="7"/>
  <c r="D144" i="7"/>
  <c r="G165" i="7"/>
  <c r="I46" i="7"/>
  <c r="I67" i="7"/>
  <c r="L95" i="7"/>
  <c r="R106" i="7"/>
  <c r="C146" i="7"/>
  <c r="C24" i="7"/>
  <c r="G67" i="7"/>
  <c r="L19" i="7"/>
  <c r="L45" i="7"/>
  <c r="J170" i="7"/>
  <c r="I52" i="7"/>
  <c r="R79" i="7"/>
  <c r="C72" i="7"/>
  <c r="N177" i="7"/>
  <c r="L107" i="7"/>
  <c r="R156" i="7"/>
  <c r="I49" i="7"/>
  <c r="R77" i="7"/>
  <c r="R89" i="7"/>
  <c r="J108" i="7"/>
  <c r="L142" i="7"/>
  <c r="C200" i="7"/>
  <c r="L163" i="7"/>
  <c r="R176" i="7"/>
  <c r="C161" i="7"/>
  <c r="C69" i="7"/>
  <c r="G196" i="7"/>
  <c r="P106" i="7"/>
  <c r="J216" i="7"/>
  <c r="R22" i="7"/>
  <c r="R127" i="7"/>
  <c r="P216" i="7"/>
  <c r="I172" i="7"/>
  <c r="N41" i="7"/>
  <c r="I163" i="7"/>
  <c r="C117" i="7"/>
  <c r="I128" i="7"/>
  <c r="J162" i="7"/>
  <c r="G87" i="7"/>
  <c r="C149" i="7"/>
  <c r="D77" i="7"/>
  <c r="P131" i="7"/>
  <c r="C212" i="7"/>
  <c r="R92" i="7"/>
  <c r="N200" i="7"/>
  <c r="G69" i="7"/>
  <c r="R157" i="7"/>
  <c r="L57" i="7"/>
  <c r="R150" i="7"/>
  <c r="L162" i="7"/>
  <c r="C158" i="7"/>
  <c r="R99" i="7"/>
  <c r="D155" i="7"/>
  <c r="R203" i="7"/>
  <c r="I104" i="7"/>
  <c r="N76" i="7"/>
  <c r="P51" i="7"/>
  <c r="I119" i="7"/>
  <c r="J208" i="7"/>
  <c r="I127" i="7"/>
  <c r="P206" i="7"/>
  <c r="L42" i="7"/>
  <c r="I214" i="7"/>
  <c r="N216" i="7"/>
  <c r="J114" i="7"/>
  <c r="I200" i="7"/>
  <c r="L32" i="7"/>
  <c r="N108" i="7"/>
  <c r="J83" i="7"/>
  <c r="J84" i="7"/>
  <c r="L194" i="7"/>
  <c r="D215" i="7"/>
  <c r="D148" i="7"/>
  <c r="D68" i="7"/>
  <c r="R91" i="7"/>
  <c r="L119" i="7"/>
  <c r="C165" i="7"/>
  <c r="I44" i="7"/>
  <c r="R118" i="7"/>
  <c r="D177" i="7"/>
  <c r="D73" i="7"/>
  <c r="G39" i="7"/>
  <c r="J144" i="7"/>
  <c r="N138" i="7"/>
  <c r="G64" i="7"/>
  <c r="G134" i="7"/>
  <c r="N184" i="7"/>
  <c r="P142" i="7"/>
  <c r="P55" i="7"/>
  <c r="G135" i="7"/>
  <c r="N118" i="7"/>
  <c r="N206" i="7"/>
  <c r="I51" i="7"/>
  <c r="N105" i="7"/>
  <c r="P77" i="7"/>
  <c r="I179" i="7"/>
  <c r="I186" i="7"/>
  <c r="G61" i="7"/>
  <c r="N130" i="7"/>
  <c r="I156" i="7"/>
  <c r="C162" i="7"/>
  <c r="P169" i="7"/>
  <c r="C151" i="7"/>
  <c r="R121" i="7"/>
  <c r="L96" i="7"/>
  <c r="D105" i="7"/>
  <c r="D126" i="7"/>
  <c r="L55" i="7"/>
  <c r="G23" i="7"/>
  <c r="J36" i="7"/>
  <c r="N117" i="7"/>
  <c r="R152" i="7"/>
  <c r="G99" i="7"/>
  <c r="N40" i="7"/>
  <c r="L207" i="7"/>
  <c r="R210" i="7"/>
  <c r="D208" i="7"/>
  <c r="N205" i="7"/>
  <c r="L69" i="7"/>
  <c r="R138" i="7"/>
  <c r="C46" i="7"/>
  <c r="N75" i="7"/>
  <c r="D100" i="7"/>
  <c r="J163" i="7"/>
  <c r="P80" i="7"/>
  <c r="I176" i="7"/>
  <c r="C71" i="7"/>
  <c r="L216" i="7"/>
  <c r="I74" i="7"/>
  <c r="C121" i="7"/>
  <c r="D172" i="7"/>
  <c r="P78" i="7"/>
  <c r="I47" i="7"/>
  <c r="J127" i="7"/>
  <c r="I48" i="7"/>
  <c r="C38" i="7"/>
  <c r="C113" i="7"/>
  <c r="D180" i="7"/>
  <c r="R32" i="7"/>
  <c r="P186" i="7"/>
  <c r="I158" i="7"/>
  <c r="J161" i="7"/>
  <c r="G208" i="7"/>
  <c r="C94" i="7"/>
  <c r="G93" i="7"/>
  <c r="N207" i="7"/>
  <c r="L195" i="7"/>
  <c r="D70" i="7"/>
  <c r="I144" i="7"/>
  <c r="R175" i="7"/>
  <c r="R80" i="7"/>
  <c r="L176" i="7"/>
  <c r="P53" i="7"/>
  <c r="L160" i="7"/>
  <c r="J91" i="7"/>
  <c r="L134" i="7"/>
  <c r="I114" i="7"/>
  <c r="I129" i="7"/>
  <c r="D154" i="7"/>
  <c r="I178" i="7"/>
  <c r="L143" i="7"/>
  <c r="P116" i="7"/>
  <c r="R165" i="7"/>
  <c r="C67" i="7"/>
  <c r="C59" i="7"/>
  <c r="J37" i="7"/>
  <c r="G164" i="7"/>
  <c r="L140" i="7"/>
  <c r="I142" i="7"/>
  <c r="L104" i="7"/>
  <c r="C80" i="7"/>
  <c r="N188" i="7"/>
  <c r="R126" i="7"/>
  <c r="D125" i="7"/>
  <c r="P57" i="7"/>
  <c r="C105" i="7"/>
  <c r="N96" i="7"/>
  <c r="N183" i="7"/>
  <c r="C85" i="7"/>
  <c r="I213" i="7"/>
  <c r="C125" i="7"/>
  <c r="C204" i="7"/>
  <c r="C61" i="7"/>
  <c r="C191" i="7"/>
  <c r="P102" i="7"/>
  <c r="N155" i="7"/>
  <c r="N203" i="7"/>
  <c r="D36" i="7"/>
  <c r="I123" i="7"/>
  <c r="C187" i="7"/>
  <c r="C39" i="7"/>
  <c r="L66" i="7"/>
  <c r="N25" i="7"/>
  <c r="D41" i="7"/>
  <c r="D83" i="7"/>
  <c r="I126" i="7"/>
  <c r="N109" i="7"/>
  <c r="P26" i="7"/>
  <c r="L150" i="7"/>
  <c r="J112" i="7"/>
  <c r="P29" i="7"/>
  <c r="N189" i="7"/>
  <c r="I206" i="7"/>
  <c r="G200" i="7"/>
  <c r="J35" i="7"/>
  <c r="G81" i="7"/>
  <c r="J204" i="7"/>
  <c r="P135" i="7"/>
  <c r="J183" i="7"/>
  <c r="G77" i="7"/>
  <c r="P174" i="7"/>
  <c r="P133" i="7"/>
  <c r="P111" i="7"/>
  <c r="N79" i="7"/>
  <c r="J188" i="7"/>
  <c r="D55" i="7"/>
  <c r="D96" i="7"/>
  <c r="J70" i="7"/>
  <c r="D35" i="7"/>
  <c r="L65" i="7"/>
  <c r="D186" i="7"/>
  <c r="R134" i="7"/>
  <c r="L177" i="7"/>
  <c r="R123" i="7"/>
  <c r="D151" i="7"/>
  <c r="J101" i="7"/>
  <c r="I62" i="7"/>
  <c r="P162" i="7"/>
  <c r="D18" i="7"/>
  <c r="P114" i="7"/>
  <c r="C176" i="7"/>
  <c r="J149" i="7"/>
  <c r="I91" i="7"/>
  <c r="C118" i="7"/>
  <c r="G106" i="7"/>
  <c r="I73" i="7"/>
  <c r="J192" i="7"/>
  <c r="N86" i="7"/>
  <c r="J109" i="7"/>
  <c r="R19" i="7"/>
  <c r="G42" i="7"/>
  <c r="R67" i="7"/>
  <c r="P207" i="7"/>
  <c r="D204" i="7"/>
  <c r="L151" i="7"/>
  <c r="J164" i="7"/>
  <c r="I171" i="7"/>
  <c r="D193" i="7"/>
  <c r="R86" i="7"/>
  <c r="P118" i="7"/>
  <c r="G197" i="7"/>
  <c r="G127" i="7"/>
  <c r="D102" i="7"/>
  <c r="L182" i="7"/>
  <c r="L109" i="7"/>
  <c r="C53" i="7"/>
  <c r="J129" i="7"/>
  <c r="G120" i="7"/>
  <c r="D67" i="7"/>
  <c r="L149" i="7"/>
  <c r="J39" i="7"/>
  <c r="D57" i="7"/>
  <c r="L33" i="7"/>
  <c r="N81" i="7"/>
  <c r="R100" i="7"/>
  <c r="G139" i="7"/>
  <c r="D147" i="7"/>
  <c r="I161" i="7"/>
  <c r="C33" i="7"/>
  <c r="P66" i="7"/>
  <c r="I154" i="7"/>
  <c r="J116" i="7"/>
  <c r="J168" i="7"/>
  <c r="N31" i="7"/>
  <c r="P68" i="7"/>
  <c r="N126" i="7"/>
  <c r="I68" i="7"/>
  <c r="N68" i="7"/>
  <c r="I116" i="7"/>
  <c r="I58" i="7"/>
  <c r="C184" i="7"/>
  <c r="N156" i="7"/>
  <c r="L193" i="7"/>
  <c r="P177" i="7"/>
  <c r="C178" i="7"/>
  <c r="N181" i="7"/>
  <c r="G141" i="7"/>
  <c r="G35" i="7"/>
  <c r="N110" i="7"/>
  <c r="J54" i="7"/>
  <c r="I190" i="7"/>
  <c r="P92" i="7"/>
  <c r="G53" i="7"/>
  <c r="R87" i="7"/>
  <c r="N34" i="7"/>
  <c r="N44" i="7"/>
  <c r="C41" i="7"/>
  <c r="I77" i="7"/>
  <c r="G27" i="7"/>
  <c r="C101" i="7"/>
  <c r="P100" i="7"/>
  <c r="D184" i="7"/>
  <c r="D164" i="7"/>
  <c r="J126" i="7"/>
  <c r="L214" i="7"/>
  <c r="L141" i="7"/>
  <c r="R133" i="7"/>
  <c r="I65" i="7"/>
  <c r="C37" i="7"/>
  <c r="I29" i="7"/>
  <c r="C40" i="7"/>
  <c r="L170" i="7"/>
  <c r="N115" i="7"/>
  <c r="G37" i="7"/>
  <c r="P34" i="7"/>
  <c r="I159" i="7"/>
  <c r="J65" i="7"/>
  <c r="C89" i="7"/>
  <c r="R60" i="7"/>
  <c r="R23" i="7"/>
  <c r="D58" i="7"/>
  <c r="J24" i="7"/>
  <c r="I99" i="7"/>
  <c r="P205" i="7"/>
  <c r="D86" i="7"/>
  <c r="I86" i="7"/>
  <c r="R170" i="7"/>
  <c r="L114" i="7"/>
  <c r="J213" i="7"/>
  <c r="I93" i="7"/>
  <c r="D195" i="7"/>
  <c r="N107" i="7"/>
  <c r="L201" i="7"/>
  <c r="P75" i="7"/>
  <c r="P208" i="7"/>
  <c r="D91" i="7"/>
  <c r="L28" i="7"/>
  <c r="N26" i="7"/>
  <c r="R162" i="7"/>
  <c r="G90" i="7"/>
  <c r="I112" i="7"/>
  <c r="P156" i="7"/>
  <c r="N182" i="7"/>
  <c r="N111" i="7"/>
  <c r="I76" i="7"/>
  <c r="G96" i="7"/>
  <c r="I90" i="7"/>
  <c r="N67" i="7"/>
  <c r="R53" i="7"/>
  <c r="G115" i="7"/>
  <c r="G75" i="7"/>
  <c r="R49" i="7"/>
  <c r="J206" i="7"/>
  <c r="R34" i="7"/>
  <c r="D209" i="7"/>
  <c r="P119" i="7"/>
  <c r="D192" i="7"/>
  <c r="J78" i="7"/>
  <c r="L41" i="7"/>
  <c r="C103" i="7"/>
  <c r="C106" i="7"/>
  <c r="N82" i="7"/>
  <c r="C70" i="7"/>
  <c r="I20" i="7"/>
  <c r="R141" i="7"/>
  <c r="I145" i="7"/>
  <c r="I132" i="7"/>
  <c r="G57" i="7"/>
  <c r="L67" i="7"/>
  <c r="C114" i="7"/>
  <c r="C44" i="7"/>
  <c r="G171" i="7"/>
  <c r="R192" i="7"/>
  <c r="L39" i="7"/>
  <c r="C25" i="7"/>
  <c r="P104" i="7"/>
  <c r="C175" i="7"/>
  <c r="N56" i="7"/>
  <c r="D88" i="7"/>
  <c r="J19" i="7"/>
  <c r="G153" i="7"/>
  <c r="N91" i="7"/>
  <c r="N168" i="7"/>
  <c r="L105" i="7"/>
  <c r="N165" i="7"/>
  <c r="N191" i="7"/>
  <c r="L49" i="7"/>
  <c r="D49" i="7"/>
  <c r="N154" i="7"/>
  <c r="C66" i="7"/>
  <c r="I135" i="7"/>
  <c r="L126" i="7"/>
  <c r="R204" i="7"/>
  <c r="N153" i="7"/>
  <c r="G216" i="7"/>
  <c r="R102" i="7"/>
  <c r="R54" i="7"/>
  <c r="G183" i="7"/>
  <c r="L110" i="7"/>
  <c r="G80" i="7"/>
  <c r="P182" i="7"/>
  <c r="G51" i="7"/>
  <c r="J44" i="7"/>
  <c r="I80" i="7"/>
  <c r="I108" i="7"/>
  <c r="D163" i="7"/>
  <c r="G190" i="7"/>
  <c r="L137" i="7"/>
  <c r="L84" i="7"/>
  <c r="D87" i="7"/>
  <c r="L113" i="7"/>
  <c r="J46" i="7"/>
  <c r="C209" i="7"/>
  <c r="D99" i="7"/>
  <c r="L130" i="7"/>
  <c r="G34" i="7"/>
  <c r="P47" i="7"/>
  <c r="I199" i="7"/>
  <c r="I113" i="7"/>
  <c r="C81" i="7"/>
  <c r="C63" i="7"/>
  <c r="L51" i="7"/>
  <c r="J125" i="7"/>
  <c r="R58" i="7"/>
  <c r="R29" i="7"/>
  <c r="L61" i="7"/>
  <c r="J122" i="7"/>
  <c r="J138" i="7"/>
  <c r="C23" i="7"/>
  <c r="R35" i="7"/>
  <c r="I175" i="7"/>
  <c r="N212" i="7"/>
  <c r="J153" i="7"/>
  <c r="C126" i="7"/>
  <c r="D194" i="7"/>
  <c r="C83" i="7"/>
  <c r="J45" i="7"/>
  <c r="N66" i="7"/>
  <c r="N83" i="7"/>
  <c r="I66" i="7"/>
  <c r="R197" i="7"/>
  <c r="L212" i="7"/>
  <c r="N38" i="7"/>
  <c r="J194" i="7"/>
  <c r="G46" i="7"/>
  <c r="P211" i="7"/>
  <c r="P127" i="7"/>
  <c r="P113" i="7"/>
  <c r="D19" i="7"/>
  <c r="N194" i="7"/>
  <c r="J75" i="7"/>
  <c r="I170" i="7"/>
  <c r="G138" i="7"/>
  <c r="J40" i="7"/>
  <c r="N172" i="7"/>
  <c r="G92" i="7"/>
  <c r="G91" i="7"/>
  <c r="L181" i="7"/>
  <c r="P50" i="7"/>
  <c r="I24" i="7"/>
  <c r="D94" i="7"/>
  <c r="D24" i="7"/>
  <c r="P60" i="7"/>
  <c r="I148" i="7"/>
  <c r="I139" i="7"/>
  <c r="C207" i="7"/>
  <c r="D119" i="7"/>
  <c r="C49" i="7"/>
  <c r="C190" i="7"/>
  <c r="P33" i="7"/>
  <c r="L40" i="7"/>
  <c r="P193" i="7"/>
  <c r="G210" i="7"/>
  <c r="C32" i="7"/>
  <c r="I204" i="7"/>
  <c r="L100" i="7"/>
  <c r="C140" i="7"/>
  <c r="G123" i="7"/>
  <c r="I177" i="7"/>
  <c r="P128" i="7"/>
  <c r="R164" i="7"/>
  <c r="L99" i="7"/>
  <c r="P122" i="7"/>
  <c r="L185" i="7"/>
  <c r="C166" i="7"/>
  <c r="I23" i="7"/>
  <c r="J111" i="7"/>
  <c r="J154" i="7"/>
  <c r="C74" i="7"/>
  <c r="G185" i="7"/>
  <c r="G116" i="7"/>
  <c r="I205" i="7"/>
  <c r="J113" i="7"/>
  <c r="C45" i="7"/>
  <c r="J140" i="7"/>
  <c r="I39" i="7"/>
  <c r="D38" i="7"/>
  <c r="R51" i="7"/>
  <c r="L124" i="7"/>
  <c r="G78" i="7"/>
  <c r="N145" i="7"/>
  <c r="L161" i="7"/>
  <c r="N167" i="7"/>
  <c r="L139" i="7"/>
  <c r="P146" i="7"/>
  <c r="R159" i="7"/>
  <c r="P39" i="7"/>
  <c r="C68" i="7"/>
  <c r="J31" i="7"/>
  <c r="I165" i="7"/>
  <c r="L131" i="7"/>
  <c r="I147" i="7"/>
  <c r="G194" i="7"/>
  <c r="I56" i="7"/>
  <c r="P42" i="7"/>
  <c r="R208" i="7"/>
  <c r="G85" i="7"/>
  <c r="C139" i="7"/>
  <c r="R76" i="7"/>
  <c r="L35" i="7"/>
  <c r="I202" i="7"/>
  <c r="C142" i="7"/>
  <c r="N19" i="7"/>
  <c r="R25" i="7"/>
  <c r="I191" i="7"/>
  <c r="I30" i="7"/>
  <c r="C145" i="7"/>
  <c r="D84" i="7"/>
  <c r="P176" i="7"/>
  <c r="P143" i="7"/>
  <c r="J22" i="7"/>
  <c r="J56" i="7"/>
  <c r="R72" i="7"/>
  <c r="P172" i="7"/>
  <c r="C42" i="7"/>
  <c r="N125" i="7"/>
  <c r="I143" i="7"/>
  <c r="D42" i="7"/>
  <c r="C148" i="7"/>
  <c r="G52" i="7"/>
  <c r="D22" i="7"/>
  <c r="P175" i="7"/>
  <c r="N42" i="7"/>
  <c r="G38" i="7"/>
  <c r="J88" i="7"/>
  <c r="J137" i="7"/>
  <c r="N144" i="7"/>
  <c r="D142" i="7"/>
  <c r="G128" i="7"/>
  <c r="C119" i="7"/>
  <c r="D45" i="7"/>
  <c r="C129" i="7"/>
  <c r="C205" i="7"/>
  <c r="N152" i="7"/>
  <c r="N45" i="7"/>
  <c r="C104" i="7"/>
  <c r="G215" i="7"/>
  <c r="D52" i="7"/>
  <c r="C210" i="7"/>
  <c r="N131" i="7"/>
  <c r="D92" i="7"/>
  <c r="N89" i="7"/>
  <c r="J52" i="7"/>
  <c r="D116" i="7"/>
  <c r="R122" i="7"/>
  <c r="J110" i="7"/>
  <c r="N210" i="7"/>
  <c r="D207" i="7"/>
  <c r="L101" i="7"/>
  <c r="L60" i="7"/>
  <c r="P27" i="7"/>
  <c r="G140" i="7"/>
  <c r="R147" i="7"/>
  <c r="P120" i="7"/>
  <c r="I182" i="7"/>
  <c r="I107" i="7"/>
  <c r="G150" i="7"/>
  <c r="G155" i="7"/>
  <c r="G173" i="7"/>
  <c r="D132" i="7"/>
  <c r="J200" i="7"/>
  <c r="R78" i="7"/>
  <c r="C120" i="7"/>
  <c r="D156" i="7"/>
  <c r="G79" i="7"/>
  <c r="L30" i="7"/>
  <c r="R107" i="7"/>
  <c r="J172" i="7"/>
  <c r="J147" i="7"/>
  <c r="L26" i="7"/>
  <c r="G98" i="7"/>
  <c r="D109" i="7"/>
  <c r="D201" i="7"/>
  <c r="J130" i="7"/>
  <c r="C109" i="7"/>
  <c r="C84" i="7"/>
  <c r="G25" i="7"/>
  <c r="J141" i="7"/>
  <c r="P32" i="7"/>
  <c r="L87" i="7"/>
  <c r="C55" i="7"/>
  <c r="P171" i="7"/>
  <c r="D60" i="7"/>
  <c r="G160" i="7"/>
  <c r="P149" i="7"/>
  <c r="L180" i="7"/>
  <c r="N29" i="7"/>
  <c r="L117" i="7"/>
  <c r="C27" i="7"/>
  <c r="R46" i="7"/>
  <c r="D108" i="7"/>
  <c r="P164" i="7"/>
  <c r="D145" i="7"/>
  <c r="P189" i="7"/>
  <c r="G184" i="7"/>
  <c r="P141" i="7"/>
  <c r="J92" i="7"/>
  <c r="I189" i="7"/>
  <c r="G20" i="7"/>
  <c r="J59" i="7"/>
  <c r="C110" i="7"/>
  <c r="D30" i="7"/>
  <c r="P69" i="7"/>
  <c r="G201" i="7"/>
  <c r="R30" i="7"/>
  <c r="P210" i="7"/>
  <c r="R37" i="7"/>
  <c r="G32" i="7"/>
  <c r="J198" i="7"/>
  <c r="R41" i="7"/>
  <c r="N21" i="7"/>
  <c r="G97" i="7"/>
  <c r="D205" i="7"/>
  <c r="L80" i="7"/>
  <c r="P188" i="7"/>
  <c r="L70" i="7"/>
  <c r="N48" i="7"/>
  <c r="D188" i="7"/>
  <c r="D65" i="7"/>
  <c r="C195" i="7"/>
  <c r="G187" i="7"/>
  <c r="I184" i="7"/>
  <c r="C36" i="7"/>
  <c r="R44" i="7"/>
  <c r="R85" i="7"/>
  <c r="D44" i="7"/>
  <c r="N37" i="7"/>
  <c r="P95" i="7"/>
  <c r="D75" i="7"/>
  <c r="C141" i="7"/>
  <c r="N169" i="7"/>
  <c r="I92" i="7"/>
  <c r="C100" i="7"/>
  <c r="L91" i="7"/>
  <c r="N39" i="7"/>
  <c r="D160" i="7"/>
  <c r="G149" i="7"/>
  <c r="J61" i="7"/>
  <c r="R28" i="7"/>
  <c r="C189" i="7"/>
  <c r="G73" i="7"/>
  <c r="P37" i="7"/>
  <c r="I89" i="7"/>
  <c r="J81" i="7"/>
  <c r="L135" i="7"/>
  <c r="L186" i="7"/>
  <c r="D122" i="7"/>
  <c r="R189" i="7"/>
  <c r="R137" i="7"/>
  <c r="I150" i="7"/>
  <c r="N27" i="7"/>
  <c r="N163" i="7"/>
  <c r="C54" i="7"/>
  <c r="C99" i="7"/>
  <c r="C91" i="7"/>
  <c r="R181" i="7"/>
  <c r="N135" i="7"/>
  <c r="G113" i="7"/>
  <c r="D78" i="7"/>
  <c r="P125" i="7"/>
  <c r="N119" i="7"/>
  <c r="P62" i="7"/>
  <c r="N73" i="7"/>
  <c r="L102" i="7"/>
  <c r="L165" i="7"/>
  <c r="G167" i="7"/>
  <c r="C22" i="7"/>
  <c r="I38" i="7"/>
  <c r="D206" i="7"/>
  <c r="G47" i="7"/>
  <c r="I197" i="7"/>
  <c r="N63" i="7"/>
  <c r="R59" i="7"/>
  <c r="C93" i="7"/>
  <c r="R50" i="7"/>
  <c r="G195" i="7"/>
  <c r="G117" i="7"/>
  <c r="J158" i="7"/>
  <c r="C64" i="7"/>
  <c r="P153" i="7"/>
  <c r="R201" i="7"/>
  <c r="L146" i="7"/>
  <c r="G66" i="7"/>
  <c r="P197" i="7"/>
  <c r="R95" i="7"/>
  <c r="P43" i="7"/>
  <c r="J42" i="7"/>
  <c r="J115" i="7"/>
  <c r="L56" i="7"/>
  <c r="P84" i="7"/>
  <c r="J99" i="7"/>
  <c r="G157" i="7"/>
  <c r="C102" i="7"/>
  <c r="D168" i="7"/>
  <c r="P64" i="7"/>
  <c r="J132" i="7"/>
  <c r="C97" i="7"/>
  <c r="R202" i="7"/>
  <c r="L179" i="7"/>
  <c r="L92" i="7"/>
  <c r="P213" i="7"/>
  <c r="L147" i="7"/>
  <c r="D107" i="7"/>
  <c r="G214" i="7"/>
  <c r="L122" i="7"/>
  <c r="J177" i="7"/>
  <c r="L156" i="7"/>
  <c r="D31" i="7"/>
  <c r="G30" i="7"/>
  <c r="R161" i="7"/>
  <c r="C86" i="7"/>
  <c r="P94" i="7"/>
  <c r="I88" i="7"/>
  <c r="C168" i="7"/>
  <c r="C28" i="7"/>
  <c r="J20" i="7"/>
  <c r="L196" i="7"/>
  <c r="N166" i="7"/>
  <c r="D179" i="7"/>
  <c r="I185" i="7"/>
  <c r="C96" i="7"/>
  <c r="N78" i="7"/>
  <c r="N202" i="7"/>
  <c r="R184" i="7"/>
  <c r="L188" i="7"/>
  <c r="R114" i="7"/>
  <c r="G45" i="7"/>
  <c r="R64" i="7"/>
  <c r="C201" i="7"/>
  <c r="P52" i="7"/>
  <c r="C130" i="7"/>
  <c r="C213" i="7"/>
  <c r="I124" i="7"/>
  <c r="P184" i="7"/>
  <c r="I196" i="7"/>
  <c r="G191" i="7"/>
  <c r="J146" i="7"/>
  <c r="C31" i="7"/>
  <c r="D169" i="7"/>
  <c r="J23" i="7"/>
  <c r="J152" i="7"/>
  <c r="P88" i="7"/>
  <c r="R129" i="7"/>
  <c r="D50" i="7"/>
  <c r="D76" i="7"/>
  <c r="G83" i="7"/>
  <c r="G174" i="7"/>
  <c r="P72" i="7"/>
  <c r="I53" i="7"/>
  <c r="P98" i="7"/>
  <c r="P173" i="7"/>
  <c r="I34" i="7"/>
  <c r="N171" i="7"/>
  <c r="G131" i="7"/>
  <c r="R33" i="7"/>
  <c r="G161" i="7"/>
  <c r="P165" i="7"/>
  <c r="J201" i="7"/>
  <c r="L37" i="7"/>
  <c r="C82" i="7"/>
  <c r="P108" i="7"/>
  <c r="D189" i="7"/>
  <c r="L75" i="7"/>
  <c r="G199" i="7"/>
  <c r="J133" i="7"/>
  <c r="D149" i="7"/>
  <c r="J180" i="7"/>
  <c r="P179" i="7"/>
  <c r="C20" i="7"/>
  <c r="G24" i="7"/>
  <c r="R213" i="7"/>
  <c r="C107" i="7"/>
  <c r="J64" i="7"/>
  <c r="P70" i="7"/>
  <c r="P46" i="7"/>
  <c r="D97" i="7"/>
  <c r="C169" i="7"/>
  <c r="R108" i="7"/>
  <c r="J53" i="7"/>
  <c r="I63" i="7"/>
  <c r="J119" i="7"/>
  <c r="G180" i="7"/>
  <c r="R206" i="7"/>
  <c r="J157" i="7"/>
  <c r="R47" i="7"/>
  <c r="L54" i="7"/>
  <c r="D72" i="7"/>
  <c r="G192" i="7"/>
  <c r="L58" i="7"/>
  <c r="N58" i="7"/>
  <c r="J38" i="7"/>
  <c r="N100" i="7"/>
  <c r="N209" i="7"/>
  <c r="I215" i="7"/>
  <c r="L106" i="7"/>
  <c r="P136" i="7"/>
  <c r="N98" i="7"/>
  <c r="G186" i="7"/>
  <c r="P22" i="7"/>
  <c r="N60" i="7"/>
  <c r="R212" i="7"/>
  <c r="J191" i="7"/>
  <c r="D71" i="7"/>
  <c r="I203" i="7"/>
  <c r="G88" i="7"/>
  <c r="N178" i="7"/>
  <c r="D216" i="7"/>
  <c r="R21" i="7"/>
  <c r="D131" i="7"/>
  <c r="C179" i="7"/>
  <c r="N162" i="7"/>
  <c r="N193" i="7"/>
  <c r="R211" i="7"/>
  <c r="I169" i="7"/>
  <c r="C78" i="7"/>
  <c r="P199" i="7"/>
  <c r="D166" i="7"/>
  <c r="L127" i="7"/>
  <c r="C196" i="7"/>
  <c r="G166" i="7"/>
  <c r="P198" i="7"/>
  <c r="R56" i="7"/>
  <c r="P150" i="7"/>
  <c r="N43" i="7"/>
  <c r="L144" i="7"/>
  <c r="D69" i="7"/>
  <c r="D48" i="7"/>
  <c r="L197" i="7"/>
  <c r="J169" i="7"/>
  <c r="N57" i="7"/>
  <c r="G49" i="7"/>
  <c r="L171" i="7"/>
  <c r="G144" i="7"/>
  <c r="N102" i="7"/>
  <c r="R167" i="7"/>
  <c r="J134" i="7"/>
  <c r="C188" i="7"/>
  <c r="D170" i="7"/>
  <c r="G105" i="7"/>
  <c r="C156" i="7"/>
  <c r="L187" i="7"/>
  <c r="G168" i="7"/>
  <c r="L198" i="7"/>
  <c r="R125" i="7"/>
  <c r="L172" i="7"/>
  <c r="G44" i="7"/>
  <c r="I137" i="7"/>
  <c r="C177" i="7"/>
  <c r="C56" i="7"/>
  <c r="I26" i="7"/>
  <c r="C215" i="7"/>
  <c r="P154" i="7"/>
  <c r="R48" i="7"/>
  <c r="J139" i="7"/>
  <c r="I59" i="7"/>
  <c r="C138" i="7"/>
  <c r="R98" i="7"/>
  <c r="J182" i="7"/>
  <c r="D203" i="7"/>
  <c r="R209" i="7"/>
  <c r="N121" i="7"/>
  <c r="L31" i="7"/>
  <c r="N69" i="7"/>
  <c r="R113" i="7"/>
  <c r="L209" i="7"/>
  <c r="D101" i="7"/>
  <c r="J63" i="7"/>
  <c r="I45" i="7"/>
  <c r="C137" i="7"/>
  <c r="D190" i="7"/>
  <c r="R74" i="7"/>
  <c r="N128" i="7"/>
  <c r="I83" i="7"/>
  <c r="I187" i="7"/>
  <c r="I33" i="7"/>
  <c r="R93" i="7"/>
  <c r="N214" i="7"/>
  <c r="R168" i="7"/>
  <c r="N160" i="7"/>
  <c r="D114" i="7"/>
  <c r="I54" i="7"/>
  <c r="D123" i="7"/>
  <c r="L43" i="7"/>
  <c r="G68" i="7"/>
  <c r="N185" i="7"/>
  <c r="L90" i="7"/>
  <c r="I193" i="7"/>
  <c r="P178" i="7"/>
  <c r="J105" i="7"/>
  <c r="D196" i="7"/>
  <c r="P139" i="7"/>
  <c r="J85" i="7"/>
  <c r="R198" i="7"/>
  <c r="R135" i="7"/>
  <c r="P145" i="7"/>
  <c r="N123" i="7"/>
  <c r="C58" i="7"/>
  <c r="R31" i="7"/>
  <c r="I97" i="7"/>
  <c r="R115" i="7"/>
  <c r="R62" i="7"/>
  <c r="L199" i="7"/>
  <c r="R42" i="7"/>
  <c r="P158" i="7"/>
  <c r="L22" i="7"/>
  <c r="C112" i="7"/>
  <c r="R191" i="7"/>
  <c r="C174" i="7"/>
  <c r="L85" i="7"/>
  <c r="P24" i="7"/>
  <c r="N127" i="7"/>
  <c r="G114" i="7"/>
  <c r="D199" i="7"/>
  <c r="N204" i="7"/>
  <c r="D191" i="7"/>
  <c r="J28" i="7"/>
  <c r="C170" i="7"/>
  <c r="N61" i="7"/>
  <c r="R36" i="7"/>
  <c r="P204" i="7"/>
  <c r="C88" i="7"/>
  <c r="D165" i="7"/>
  <c r="G82" i="7"/>
  <c r="R26" i="7"/>
  <c r="R145" i="7"/>
  <c r="G26" i="7"/>
  <c r="J50" i="7"/>
  <c r="J117" i="7"/>
  <c r="G122" i="7"/>
  <c r="D171" i="7"/>
  <c r="G108" i="7"/>
  <c r="C164" i="7"/>
  <c r="G72" i="7"/>
  <c r="N24" i="7"/>
  <c r="G18" i="7"/>
  <c r="L93" i="7"/>
  <c r="P159" i="7"/>
  <c r="N77" i="7"/>
  <c r="N18" i="7"/>
  <c r="J205" i="7"/>
  <c r="I87" i="7"/>
  <c r="J197" i="7"/>
  <c r="N179" i="7"/>
  <c r="G211" i="7"/>
  <c r="N54" i="7"/>
  <c r="L167" i="7"/>
  <c r="I195" i="7"/>
  <c r="J155" i="7"/>
  <c r="D157" i="7"/>
  <c r="N192" i="7"/>
  <c r="L23" i="7"/>
  <c r="L153" i="7"/>
  <c r="G137" i="7"/>
  <c r="R101" i="7"/>
  <c r="P137" i="7"/>
  <c r="P36" i="7"/>
  <c r="P212" i="7"/>
  <c r="G118" i="7"/>
  <c r="P166" i="7"/>
  <c r="R200" i="7"/>
  <c r="G84" i="7"/>
  <c r="P123" i="7"/>
  <c r="L78" i="7"/>
  <c r="P124" i="7"/>
  <c r="I157" i="7"/>
  <c r="D32" i="7"/>
  <c r="R40" i="7"/>
  <c r="R183" i="7"/>
  <c r="R186" i="7"/>
  <c r="N103" i="7"/>
  <c r="G205" i="7"/>
  <c r="R195" i="7"/>
  <c r="L97" i="7"/>
  <c r="C136" i="7"/>
  <c r="P215" i="7"/>
  <c r="C79" i="7"/>
  <c r="P105" i="7"/>
  <c r="J190" i="7"/>
  <c r="L129" i="7"/>
  <c r="N97" i="7"/>
  <c r="I22" i="7"/>
  <c r="G104" i="7"/>
  <c r="R71" i="7"/>
  <c r="I50" i="7"/>
  <c r="D43" i="7"/>
  <c r="G204" i="7"/>
  <c r="P134" i="7"/>
  <c r="C128" i="7"/>
  <c r="C167" i="7"/>
  <c r="J118" i="7"/>
  <c r="R128" i="7"/>
  <c r="G70" i="7"/>
  <c r="I188" i="7"/>
  <c r="J179" i="7"/>
  <c r="P144" i="7"/>
  <c r="G145" i="7"/>
  <c r="D140" i="7"/>
  <c r="L158" i="7"/>
  <c r="R83" i="7"/>
  <c r="P109" i="7"/>
  <c r="G130" i="7"/>
  <c r="L136" i="7"/>
  <c r="C182" i="7"/>
  <c r="P71" i="7"/>
  <c r="I153" i="7"/>
  <c r="C192" i="7"/>
  <c r="I212" i="7"/>
  <c r="G124" i="7"/>
  <c r="P180" i="7"/>
  <c r="D134" i="7"/>
  <c r="N116" i="7"/>
  <c r="J106" i="7"/>
  <c r="R153" i="7"/>
  <c r="D113" i="7"/>
  <c r="G31" i="7"/>
  <c r="P21" i="7"/>
  <c r="C52" i="7"/>
  <c r="D167" i="7"/>
  <c r="P86" i="7"/>
  <c r="C199" i="7"/>
  <c r="I79" i="7"/>
  <c r="L206" i="7"/>
  <c r="L86" i="7"/>
  <c r="G151" i="7"/>
  <c r="C73" i="7"/>
  <c r="I105" i="7"/>
  <c r="N50" i="7"/>
  <c r="R103" i="7"/>
  <c r="I208" i="7"/>
  <c r="N94" i="7"/>
  <c r="J203" i="7"/>
  <c r="J193" i="7"/>
  <c r="L154" i="7"/>
  <c r="C18" i="7"/>
  <c r="L145" i="7"/>
  <c r="I173" i="7"/>
  <c r="D118" i="7"/>
  <c r="N106" i="7"/>
  <c r="N197" i="7"/>
  <c r="C144" i="7"/>
  <c r="G125" i="7"/>
  <c r="I35" i="7"/>
  <c r="I167" i="7"/>
  <c r="L168" i="7"/>
  <c r="J30" i="7"/>
  <c r="J142" i="7"/>
  <c r="R111" i="7"/>
  <c r="P63" i="7"/>
  <c r="P191" i="7"/>
  <c r="I25" i="7"/>
  <c r="P81" i="7"/>
  <c r="I152" i="7"/>
  <c r="G86" i="7"/>
  <c r="J120" i="7"/>
  <c r="D139" i="7"/>
  <c r="C30" i="7"/>
  <c r="R146" i="7"/>
  <c r="L164" i="7"/>
  <c r="R149" i="7"/>
  <c r="D104" i="7"/>
  <c r="D158" i="7"/>
  <c r="J55" i="7"/>
  <c r="C154" i="7"/>
  <c r="R24" i="7"/>
  <c r="R88" i="7"/>
  <c r="D182" i="7"/>
  <c r="P201" i="7"/>
  <c r="C87" i="7"/>
  <c r="G58" i="7"/>
  <c r="J98" i="7"/>
  <c r="R104" i="7"/>
  <c r="G129" i="7"/>
  <c r="D37" i="7"/>
  <c r="G48" i="7"/>
  <c r="J210" i="7"/>
  <c r="J176" i="7"/>
  <c r="L157" i="7"/>
  <c r="R178" i="7"/>
  <c r="L208" i="7"/>
  <c r="P190" i="7"/>
  <c r="G126" i="7"/>
  <c r="G193" i="7"/>
  <c r="R116" i="7"/>
  <c r="D62" i="7"/>
  <c r="R173" i="7"/>
  <c r="J148" i="7"/>
  <c r="C123" i="7"/>
  <c r="N88" i="7"/>
  <c r="D46" i="7"/>
  <c r="J47" i="7"/>
  <c r="L47" i="7"/>
  <c r="C181" i="7"/>
  <c r="L210" i="7"/>
  <c r="I81" i="7"/>
  <c r="C186" i="7"/>
  <c r="P41" i="7"/>
  <c r="P30" i="7"/>
  <c r="G179" i="7"/>
  <c r="G188" i="7"/>
  <c r="D133" i="7"/>
  <c r="D128" i="7"/>
  <c r="L108" i="7"/>
  <c r="R65" i="7"/>
  <c r="N198" i="7"/>
  <c r="I210" i="7"/>
  <c r="L191" i="7"/>
  <c r="G198" i="7"/>
  <c r="N161" i="7"/>
  <c r="P121" i="7"/>
  <c r="P126" i="7"/>
  <c r="C173" i="7"/>
  <c r="G43" i="7"/>
  <c r="I160" i="7"/>
  <c r="J69" i="7"/>
  <c r="I72" i="7"/>
  <c r="J160" i="7"/>
  <c r="N23" i="7"/>
  <c r="L116" i="7"/>
  <c r="J60" i="7"/>
  <c r="R120" i="7"/>
  <c r="I198" i="7"/>
  <c r="D61" i="7"/>
  <c r="R171" i="7"/>
  <c r="G62" i="7"/>
  <c r="N122" i="7"/>
  <c r="I180" i="7"/>
  <c r="J100" i="7"/>
  <c r="J215" i="7"/>
  <c r="D79" i="7"/>
  <c r="J102" i="7"/>
  <c r="L173" i="7"/>
  <c r="I31" i="7"/>
  <c r="J145" i="7"/>
  <c r="J89" i="7"/>
  <c r="P168" i="7"/>
  <c r="P74" i="7"/>
  <c r="L83" i="7"/>
  <c r="I75" i="7"/>
  <c r="L72" i="7"/>
  <c r="P38" i="7"/>
  <c r="J184" i="7"/>
  <c r="G63" i="7"/>
  <c r="I42" i="7"/>
  <c r="I85" i="7"/>
  <c r="D82" i="7"/>
  <c r="J72" i="7"/>
  <c r="L46" i="7"/>
  <c r="C198" i="7"/>
  <c r="N175" i="7"/>
  <c r="L48" i="7"/>
  <c r="I110" i="7"/>
  <c r="G132" i="7"/>
  <c r="N170" i="7"/>
  <c r="J202" i="7"/>
  <c r="N71" i="7"/>
  <c r="P91" i="7"/>
  <c r="C132" i="7"/>
  <c r="G50" i="7"/>
  <c r="D152" i="7"/>
  <c r="N120" i="7"/>
  <c r="N174" i="7"/>
  <c r="D124" i="7"/>
  <c r="I211" i="7"/>
  <c r="P157" i="7"/>
  <c r="C163" i="7"/>
  <c r="P87" i="7"/>
  <c r="L89" i="7"/>
  <c r="I138" i="7"/>
  <c r="D106" i="7"/>
  <c r="N180" i="7"/>
  <c r="G112" i="7"/>
  <c r="G152" i="7"/>
  <c r="N195" i="7"/>
  <c r="J165" i="7"/>
  <c r="P130" i="7"/>
  <c r="I133" i="7"/>
  <c r="I151" i="7"/>
  <c r="R190" i="7"/>
  <c r="N64" i="7"/>
  <c r="D187" i="7"/>
  <c r="I181" i="7"/>
  <c r="R81" i="7"/>
  <c r="J33" i="7"/>
  <c r="I43" i="7"/>
  <c r="D173" i="7"/>
  <c r="J151" i="7"/>
  <c r="C48" i="7"/>
  <c r="C185" i="7"/>
  <c r="J171" i="7"/>
  <c r="J51" i="7"/>
  <c r="N149" i="7"/>
  <c r="J43" i="7"/>
  <c r="P76" i="7"/>
  <c r="D90" i="7"/>
  <c r="P148" i="7"/>
  <c r="J128" i="7"/>
  <c r="R174" i="7"/>
  <c r="D93" i="7"/>
  <c r="P89" i="7"/>
  <c r="C135" i="7"/>
  <c r="N211" i="7"/>
  <c r="R27" i="7"/>
  <c r="R94" i="7"/>
  <c r="L178" i="7"/>
  <c r="D143" i="7"/>
  <c r="N74" i="7"/>
  <c r="N141" i="7"/>
  <c r="P73" i="7"/>
  <c r="N87" i="7"/>
  <c r="D136" i="7"/>
  <c r="C150" i="7"/>
  <c r="I140" i="7"/>
  <c r="N92" i="7"/>
  <c r="R69" i="7"/>
  <c r="L152" i="7"/>
  <c r="N159" i="7"/>
  <c r="G162" i="7"/>
  <c r="N124" i="7"/>
  <c r="C115" i="7"/>
  <c r="J131" i="7"/>
  <c r="R75" i="7"/>
  <c r="N199" i="7"/>
  <c r="J199" i="7"/>
  <c r="I27" i="7"/>
  <c r="D21" i="7"/>
  <c r="L215" i="7"/>
  <c r="I164" i="7"/>
  <c r="J212" i="7"/>
  <c r="G159" i="7"/>
  <c r="N213" i="7"/>
  <c r="R70" i="7"/>
  <c r="G143" i="7"/>
  <c r="L192" i="7"/>
  <c r="J94" i="7"/>
  <c r="C111" i="7"/>
  <c r="J58" i="7"/>
  <c r="G169" i="7"/>
  <c r="I61" i="7"/>
  <c r="C76" i="7"/>
  <c r="R182" i="7"/>
  <c r="R110" i="7"/>
  <c r="J66" i="7"/>
  <c r="J68" i="7"/>
  <c r="D85" i="7"/>
  <c r="R148" i="7"/>
  <c r="J189" i="7"/>
  <c r="C216" i="7"/>
  <c r="L62" i="7"/>
  <c r="J48" i="7"/>
  <c r="N93" i="7"/>
  <c r="G163" i="7"/>
  <c r="J107" i="7"/>
  <c r="G133" i="7"/>
  <c r="P67" i="7"/>
  <c r="R180" i="7"/>
  <c r="J27" i="7"/>
  <c r="P170" i="7"/>
  <c r="R109" i="7"/>
  <c r="G109" i="7"/>
  <c r="R112" i="7"/>
  <c r="C171" i="7"/>
  <c r="G76" i="7"/>
  <c r="R143" i="7"/>
  <c r="G172" i="7"/>
  <c r="G170" i="7"/>
  <c r="N84" i="7"/>
  <c r="U3" i="10"/>
  <c r="J17" i="7"/>
  <c r="P151" i="7"/>
  <c r="P19" i="7"/>
  <c r="P214" i="7"/>
  <c r="L77" i="7"/>
  <c r="G148" i="7"/>
  <c r="I162" i="7"/>
  <c r="N51" i="7"/>
  <c r="D56" i="7"/>
  <c r="R5" i="10"/>
  <c r="Q5" i="10"/>
  <c r="R163" i="7"/>
  <c r="L21" i="7"/>
  <c r="D175" i="7"/>
  <c r="P44" i="7"/>
  <c r="J181" i="7"/>
  <c r="D213" i="7"/>
  <c r="P56" i="7"/>
  <c r="L76" i="7"/>
  <c r="D39" i="7"/>
  <c r="J57" i="7"/>
  <c r="G209" i="7"/>
  <c r="D198" i="7"/>
  <c r="I40" i="7"/>
  <c r="P40" i="7"/>
  <c r="L111" i="7"/>
  <c r="J136" i="7"/>
  <c r="P58" i="7"/>
  <c r="L159" i="7"/>
  <c r="N53" i="7"/>
  <c r="R68" i="7"/>
  <c r="N104" i="7"/>
  <c r="N70" i="7"/>
  <c r="L34" i="7"/>
  <c r="L205" i="7"/>
  <c r="C47" i="7"/>
  <c r="R216" i="7"/>
  <c r="L169" i="7"/>
  <c r="P117" i="7"/>
  <c r="G156" i="7"/>
  <c r="D23" i="7"/>
  <c r="I216" i="7"/>
  <c r="G36" i="7"/>
  <c r="L203" i="7"/>
  <c r="G94" i="7"/>
  <c r="P194" i="7"/>
  <c r="C98" i="7"/>
  <c r="L132" i="7"/>
  <c r="L118" i="7"/>
  <c r="L189" i="7"/>
  <c r="N65" i="7"/>
  <c r="J93" i="7"/>
  <c r="G107" i="7"/>
  <c r="N85" i="7"/>
  <c r="D26" i="7"/>
  <c r="P97" i="7"/>
  <c r="R132" i="7"/>
  <c r="L166" i="7"/>
  <c r="D214" i="7"/>
  <c r="P152" i="7"/>
  <c r="D159" i="7"/>
  <c r="I134" i="7"/>
  <c r="N132" i="7"/>
  <c r="G101" i="7"/>
  <c r="D110" i="7"/>
  <c r="C147" i="7"/>
  <c r="AO3" i="10"/>
  <c r="R17" i="7"/>
  <c r="H216" i="7"/>
  <c r="H95" i="7"/>
  <c r="H89" i="7"/>
  <c r="H189" i="7"/>
  <c r="H150" i="7"/>
  <c r="H46" i="7"/>
  <c r="H27" i="7"/>
  <c r="H211" i="7"/>
  <c r="H194" i="7"/>
  <c r="H154" i="7"/>
  <c r="H107" i="7"/>
  <c r="H192" i="7"/>
  <c r="H171" i="7"/>
  <c r="H180" i="7"/>
  <c r="H40" i="7"/>
  <c r="H61" i="7"/>
  <c r="H119" i="7"/>
  <c r="H52" i="7"/>
  <c r="H176" i="7"/>
  <c r="H125" i="7"/>
  <c r="H160" i="7"/>
  <c r="H36" i="7"/>
  <c r="H20" i="7"/>
  <c r="H187" i="7"/>
  <c r="H28" i="7"/>
  <c r="N17" i="7"/>
  <c r="H184" i="7"/>
  <c r="H161" i="7"/>
  <c r="H24" i="7"/>
  <c r="Q3" i="10"/>
  <c r="R3" i="10"/>
  <c r="V6" i="10"/>
  <c r="U6" i="10" s="1"/>
  <c r="AA6" i="10"/>
  <c r="Z6" i="10" s="1"/>
  <c r="AK6" i="10"/>
  <c r="AJ6" i="10" s="1"/>
  <c r="AT6" i="10"/>
  <c r="D20" i="7" s="1"/>
  <c r="AF6" i="10"/>
  <c r="AE6" i="10" s="1"/>
  <c r="AP6" i="10"/>
  <c r="AO6" i="10" s="1"/>
  <c r="P6" i="10"/>
  <c r="H172" i="7"/>
  <c r="H117" i="7"/>
  <c r="H208" i="7"/>
  <c r="H53" i="7"/>
  <c r="H131" i="7"/>
  <c r="H91" i="7"/>
  <c r="H42" i="7"/>
  <c r="H175" i="7"/>
  <c r="H103" i="7"/>
  <c r="H145" i="7"/>
  <c r="H111" i="7"/>
  <c r="H76" i="7"/>
  <c r="H79" i="7"/>
  <c r="H153" i="7"/>
  <c r="H81" i="7"/>
  <c r="H110" i="7"/>
  <c r="H58" i="7"/>
  <c r="H158" i="7"/>
  <c r="H133" i="7"/>
  <c r="H21" i="7"/>
  <c r="H155" i="7"/>
  <c r="H71" i="7"/>
  <c r="H82" i="7"/>
  <c r="H185" i="7"/>
  <c r="H174" i="7"/>
  <c r="H49" i="7"/>
  <c r="H66" i="7"/>
  <c r="H159" i="7"/>
  <c r="R18" i="7" l="1"/>
  <c r="J18" i="7"/>
  <c r="L18" i="7"/>
  <c r="L20" i="7"/>
  <c r="Q4" i="10"/>
  <c r="R4" i="10"/>
  <c r="Q6" i="10"/>
  <c r="R6" i="10"/>
  <c r="P20" i="7"/>
  <c r="AJ4" i="10"/>
  <c r="P18" i="7"/>
  <c r="N20" i="7"/>
  <c r="R20" i="7"/>
</calcChain>
</file>

<file path=xl/comments1.xml><?xml version="1.0" encoding="utf-8"?>
<comments xmlns="http://schemas.openxmlformats.org/spreadsheetml/2006/main">
  <authors>
    <author>setup</author>
  </authors>
  <commentList>
    <comment ref="D33" authorId="0" shapeId="0">
      <text>
        <r>
          <rPr>
            <sz val="9"/>
            <color indexed="81"/>
            <rFont val="ＭＳ Ｐゴシック"/>
            <family val="3"/>
            <charset val="128"/>
          </rPr>
          <t>性別を設定しないと
競技が選択できません。</t>
        </r>
      </text>
    </comment>
  </commentList>
</comments>
</file>

<file path=xl/comments2.xml><?xml version="1.0" encoding="utf-8"?>
<comments xmlns="http://schemas.openxmlformats.org/spreadsheetml/2006/main">
  <authors>
    <author>setup</author>
  </authors>
  <commentList>
    <comment ref="G1" authorId="0" shapeId="0">
      <text>
        <r>
          <rPr>
            <sz val="9"/>
            <color indexed="81"/>
            <rFont val="ＭＳ Ｐゴシック"/>
            <family val="3"/>
            <charset val="128"/>
          </rPr>
          <t>大会名を手動で
変更しないで下さい。</t>
        </r>
      </text>
    </comment>
    <comment ref="Y1" authorId="0" shapeId="0">
      <text>
        <r>
          <rPr>
            <sz val="9"/>
            <color indexed="81"/>
            <rFont val="ＭＳ Ｐゴシック"/>
            <family val="3"/>
            <charset val="128"/>
          </rPr>
          <t>郵便番号が表示されます。</t>
        </r>
      </text>
    </comment>
    <comment ref="AL2" authorId="0" shapeId="0">
      <text>
        <r>
          <rPr>
            <sz val="9"/>
            <color indexed="81"/>
            <rFont val="ＭＳ Ｐゴシック"/>
            <family val="3"/>
            <charset val="128"/>
          </rPr>
          <t>バージョン表記は
消さないで下さい。</t>
        </r>
      </text>
    </comment>
    <comment ref="B3" authorId="0" shapeId="0">
      <text>
        <r>
          <rPr>
            <sz val="9"/>
            <color indexed="81"/>
            <rFont val="ＭＳ Ｐゴシック"/>
            <family val="3"/>
            <charset val="128"/>
          </rPr>
          <t>数字の前に半角のアルファベットを入力する
ことができます。</t>
        </r>
      </text>
    </comment>
    <comment ref="C3" authorId="0" shapeId="0">
      <text>
        <r>
          <rPr>
            <sz val="9"/>
            <color indexed="81"/>
            <rFont val="ＭＳ Ｐゴシック"/>
            <family val="3"/>
            <charset val="128"/>
          </rPr>
          <t>競技会にエンｔリーしない選手は
姓名セルを空欄にして下さい。</t>
        </r>
      </text>
    </comment>
    <comment ref="G3" authorId="0" shapeId="0">
      <text>
        <r>
          <rPr>
            <sz val="9"/>
            <color indexed="81"/>
            <rFont val="ＭＳ Ｐゴシック"/>
            <family val="3"/>
            <charset val="128"/>
          </rPr>
          <t xml:space="preserve">未入力の場合、「一般」で集計されます。
</t>
        </r>
      </text>
    </comment>
    <comment ref="H3" authorId="0" shapeId="0">
      <text>
        <r>
          <rPr>
            <sz val="9"/>
            <color indexed="81"/>
            <rFont val="ＭＳ Ｐゴシック"/>
            <family val="3"/>
            <charset val="128"/>
          </rPr>
          <t>性別を入力しないと
競技が選択できません。</t>
        </r>
      </text>
    </comment>
    <comment ref="J3" authorId="0" shapeId="0">
      <text>
        <r>
          <rPr>
            <sz val="9"/>
            <color indexed="81"/>
            <rFont val="ＭＳ Ｐゴシック"/>
            <family val="3"/>
            <charset val="128"/>
          </rPr>
          <t>西暦(４桁)で入力して下さい。</t>
        </r>
      </text>
    </comment>
    <comment ref="N3" authorId="0" shapeId="0">
      <text>
        <r>
          <rPr>
            <sz val="9"/>
            <color indexed="81"/>
            <rFont val="ＭＳ Ｐゴシック"/>
            <family val="3"/>
            <charset val="128"/>
          </rPr>
          <t>性別を設定しないと
競技が選択できません。</t>
        </r>
      </text>
    </comment>
    <comment ref="Q3"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R3" authorId="0" shapeId="0">
      <text>
        <r>
          <rPr>
            <sz val="9"/>
            <color indexed="81"/>
            <rFont val="ＭＳ Ｐゴシック"/>
            <family val="3"/>
            <charset val="128"/>
          </rPr>
          <t>オープン参加する場合は
◯を入力して下さい。</t>
        </r>
      </text>
    </comment>
    <comment ref="V3"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W3" authorId="0" shapeId="0">
      <text>
        <r>
          <rPr>
            <sz val="9"/>
            <color indexed="81"/>
            <rFont val="ＭＳ Ｐゴシック"/>
            <family val="3"/>
            <charset val="128"/>
          </rPr>
          <t>オープン参加する場合は
◯を入力して下さい。</t>
        </r>
      </text>
    </comment>
    <comment ref="AA3"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AB3" authorId="0" shapeId="0">
      <text>
        <r>
          <rPr>
            <sz val="9"/>
            <color indexed="81"/>
            <rFont val="ＭＳ Ｐゴシック"/>
            <family val="3"/>
            <charset val="128"/>
          </rPr>
          <t>オープン参加する場合は
◯を入力して下さい。</t>
        </r>
      </text>
    </comment>
    <comment ref="AF3"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AG3" authorId="0" shapeId="0">
      <text>
        <r>
          <rPr>
            <sz val="9"/>
            <color indexed="81"/>
            <rFont val="ＭＳ Ｐゴシック"/>
            <family val="3"/>
            <charset val="128"/>
          </rPr>
          <t>オープン参加する場合は
◯を入力して下さい。</t>
        </r>
      </text>
    </comment>
    <comment ref="AK3" authorId="0" shapeId="0">
      <text>
        <r>
          <rPr>
            <sz val="9"/>
            <color indexed="81"/>
            <rFont val="ＭＳ Ｐゴシック"/>
            <family val="3"/>
            <charset val="128"/>
          </rPr>
          <t>リレー種目のチームを設定します。1種目に複数のチームが
エントリーする場合に、A～Jのチームを割り振って下さい。
1チームしか出場しない場合は入力しないで下さい。
リレー以外の種目に設定しても無効となります。</t>
        </r>
      </text>
    </comment>
    <comment ref="AL3" authorId="0" shapeId="0">
      <text>
        <r>
          <rPr>
            <sz val="9"/>
            <color indexed="81"/>
            <rFont val="ＭＳ Ｐゴシック"/>
            <family val="3"/>
            <charset val="128"/>
          </rPr>
          <t>オープン参加する場合は
◯を入力して下さい。</t>
        </r>
      </text>
    </comment>
  </commentList>
</comments>
</file>

<file path=xl/sharedStrings.xml><?xml version="1.0" encoding="utf-8"?>
<sst xmlns="http://schemas.openxmlformats.org/spreadsheetml/2006/main" count="611" uniqueCount="375">
  <si>
    <t>学年</t>
  </si>
  <si>
    <t>ﾌﾘｶﾞﾅ</t>
    <phoneticPr fontId="6"/>
  </si>
  <si>
    <t>性別</t>
    <rPh sb="0" eb="2">
      <t>セイベツ</t>
    </rPh>
    <phoneticPr fontId="6"/>
  </si>
  <si>
    <t>OP</t>
    <phoneticPr fontId="6"/>
  </si>
  <si>
    <t>競技コード</t>
    <rPh sb="0" eb="2">
      <t>キョウギ</t>
    </rPh>
    <phoneticPr fontId="5"/>
  </si>
  <si>
    <t>競技名</t>
    <rPh sb="0" eb="2">
      <t>キョウギ</t>
    </rPh>
    <rPh sb="2" eb="3">
      <t>メイ</t>
    </rPh>
    <phoneticPr fontId="5"/>
  </si>
  <si>
    <t>種目３</t>
    <rPh sb="0" eb="2">
      <t>シュモク</t>
    </rPh>
    <phoneticPr fontId="6"/>
  </si>
  <si>
    <t>生年</t>
    <rPh sb="0" eb="2">
      <t>セイネン</t>
    </rPh>
    <phoneticPr fontId="6"/>
  </si>
  <si>
    <t>月日</t>
    <rPh sb="0" eb="2">
      <t>ガッピ</t>
    </rPh>
    <phoneticPr fontId="6"/>
  </si>
  <si>
    <t>姓</t>
    <rPh sb="0" eb="1">
      <t>セイ</t>
    </rPh>
    <phoneticPr fontId="6"/>
  </si>
  <si>
    <t>名</t>
    <rPh sb="0" eb="1">
      <t>メイ</t>
    </rPh>
    <phoneticPr fontId="6"/>
  </si>
  <si>
    <t>競技者氏名</t>
    <rPh sb="0" eb="3">
      <t>キョウギシャ</t>
    </rPh>
    <rPh sb="3" eb="5">
      <t>シメイ</t>
    </rPh>
    <phoneticPr fontId="6"/>
  </si>
  <si>
    <t>ｾｲ</t>
    <phoneticPr fontId="6"/>
  </si>
  <si>
    <t>ﾒｲ</t>
    <phoneticPr fontId="6"/>
  </si>
  <si>
    <t/>
  </si>
  <si>
    <t>番号</t>
    <phoneticPr fontId="6"/>
  </si>
  <si>
    <t>ﾅﾝﾊﾞｰ</t>
    <phoneticPr fontId="6"/>
  </si>
  <si>
    <t>競技名（男子）</t>
    <rPh sb="0" eb="3">
      <t>キョウギメイ</t>
    </rPh>
    <rPh sb="4" eb="6">
      <t>ダンシ</t>
    </rPh>
    <phoneticPr fontId="6"/>
  </si>
  <si>
    <t>競技名（女子）</t>
    <rPh sb="0" eb="3">
      <t>キョウギメイ</t>
    </rPh>
    <rPh sb="4" eb="6">
      <t>ジョシ</t>
    </rPh>
    <phoneticPr fontId="6"/>
  </si>
  <si>
    <t>男</t>
  </si>
  <si>
    <t>高校</t>
    <rPh sb="0" eb="2">
      <t>コウコウ</t>
    </rPh>
    <phoneticPr fontId="6"/>
  </si>
  <si>
    <t>所属地</t>
    <rPh sb="0" eb="2">
      <t>ショゾク</t>
    </rPh>
    <rPh sb="2" eb="3">
      <t>チ</t>
    </rPh>
    <phoneticPr fontId="6"/>
  </si>
  <si>
    <t>青　森</t>
  </si>
  <si>
    <t>山　形</t>
  </si>
  <si>
    <t>コード</t>
    <phoneticPr fontId="6"/>
  </si>
  <si>
    <t>種別</t>
    <rPh sb="0" eb="2">
      <t>シュベツ</t>
    </rPh>
    <phoneticPr fontId="6"/>
  </si>
  <si>
    <t>一般</t>
    <rPh sb="0" eb="2">
      <t>イッパン</t>
    </rPh>
    <phoneticPr fontId="6"/>
  </si>
  <si>
    <t>入力シート</t>
    <rPh sb="0" eb="2">
      <t>ニュウリョク</t>
    </rPh>
    <phoneticPr fontId="6"/>
  </si>
  <si>
    <t>女</t>
  </si>
  <si>
    <t>00000000000</t>
    <phoneticPr fontId="6"/>
  </si>
  <si>
    <t>所属正式名</t>
    <rPh sb="0" eb="2">
      <t>ショゾク</t>
    </rPh>
    <rPh sb="2" eb="4">
      <t>セイシキ</t>
    </rPh>
    <rPh sb="4" eb="5">
      <t>メイ</t>
    </rPh>
    <phoneticPr fontId="5"/>
  </si>
  <si>
    <t>高校男子4x100R</t>
    <rPh sb="0" eb="2">
      <t>コウコウ</t>
    </rPh>
    <rPh sb="2" eb="4">
      <t>ダンシ</t>
    </rPh>
    <phoneticPr fontId="6"/>
  </si>
  <si>
    <t>県新人</t>
    <rPh sb="0" eb="1">
      <t>ケン</t>
    </rPh>
    <rPh sb="1" eb="3">
      <t>シンジン</t>
    </rPh>
    <phoneticPr fontId="6"/>
  </si>
  <si>
    <t>B</t>
    <phoneticPr fontId="6"/>
  </si>
  <si>
    <t>JAAF ID</t>
    <phoneticPr fontId="6"/>
  </si>
  <si>
    <t>ｺﾊﾞﾔｼ</t>
    <phoneticPr fontId="6"/>
  </si>
  <si>
    <t>ﾀﾛｳ</t>
    <phoneticPr fontId="6"/>
  </si>
  <si>
    <t>0821</t>
    <phoneticPr fontId="6"/>
  </si>
  <si>
    <t>10.97</t>
    <phoneticPr fontId="6"/>
  </si>
  <si>
    <t>ｻﾄｳ</t>
    <phoneticPr fontId="6"/>
  </si>
  <si>
    <t>ﾊﾅｺ</t>
    <phoneticPr fontId="6"/>
  </si>
  <si>
    <t>1103</t>
    <phoneticPr fontId="6"/>
  </si>
  <si>
    <t>00000000000</t>
    <phoneticPr fontId="6"/>
  </si>
  <si>
    <t>5m32</t>
    <phoneticPr fontId="6"/>
  </si>
  <si>
    <t>高校対抗陸上</t>
    <rPh sb="0" eb="2">
      <t>コウコウ</t>
    </rPh>
    <rPh sb="2" eb="4">
      <t>タイコウ</t>
    </rPh>
    <rPh sb="4" eb="6">
      <t>リクジョウ</t>
    </rPh>
    <phoneticPr fontId="6"/>
  </si>
  <si>
    <t>52.43</t>
    <phoneticPr fontId="6"/>
  </si>
  <si>
    <t>県大学陸上</t>
    <rPh sb="0" eb="1">
      <t>ケン</t>
    </rPh>
    <rPh sb="1" eb="3">
      <t>ダイガク</t>
    </rPh>
    <rPh sb="3" eb="5">
      <t>リクジョウ</t>
    </rPh>
    <phoneticPr fontId="6"/>
  </si>
  <si>
    <t>番号</t>
    <phoneticPr fontId="5"/>
  </si>
  <si>
    <t>ﾅﾝﾊﾞｰ</t>
    <phoneticPr fontId="5"/>
  </si>
  <si>
    <t>競技者氏名</t>
    <rPh sb="0" eb="3">
      <t>キョウギシャ</t>
    </rPh>
    <rPh sb="3" eb="5">
      <t>シメイ</t>
    </rPh>
    <phoneticPr fontId="5"/>
  </si>
  <si>
    <t>競技者正式名</t>
    <rPh sb="0" eb="3">
      <t>キョウギシャ</t>
    </rPh>
    <rPh sb="3" eb="5">
      <t>セイシキ</t>
    </rPh>
    <phoneticPr fontId="5"/>
  </si>
  <si>
    <t>競技者名略</t>
    <rPh sb="0" eb="3">
      <t>キョウギシャ</t>
    </rPh>
    <rPh sb="3" eb="4">
      <t>メイ</t>
    </rPh>
    <rPh sb="4" eb="5">
      <t>リャク</t>
    </rPh>
    <phoneticPr fontId="5"/>
  </si>
  <si>
    <t>ﾌﾘｶﾞﾅ</t>
    <phoneticPr fontId="5"/>
  </si>
  <si>
    <t>性別</t>
    <rPh sb="0" eb="2">
      <t>セイベツ</t>
    </rPh>
    <phoneticPr fontId="5"/>
  </si>
  <si>
    <t>生年</t>
    <rPh sb="0" eb="2">
      <t>セイネン</t>
    </rPh>
    <phoneticPr fontId="5"/>
  </si>
  <si>
    <t>月日</t>
    <rPh sb="0" eb="2">
      <t>ガッピ</t>
    </rPh>
    <phoneticPr fontId="5"/>
  </si>
  <si>
    <t>陸連コード</t>
    <rPh sb="0" eb="2">
      <t>リクレン</t>
    </rPh>
    <phoneticPr fontId="5"/>
  </si>
  <si>
    <t>所属コード</t>
    <rPh sb="0" eb="2">
      <t>ショゾク</t>
    </rPh>
    <phoneticPr fontId="5"/>
  </si>
  <si>
    <t>所属名</t>
    <rPh sb="0" eb="2">
      <t>ショゾク</t>
    </rPh>
    <rPh sb="2" eb="3">
      <t>メイ</t>
    </rPh>
    <phoneticPr fontId="5"/>
  </si>
  <si>
    <t>個人所属地</t>
    <rPh sb="0" eb="2">
      <t>コジン</t>
    </rPh>
    <rPh sb="2" eb="4">
      <t>ショゾク</t>
    </rPh>
    <rPh sb="4" eb="5">
      <t>チ</t>
    </rPh>
    <phoneticPr fontId="5"/>
  </si>
  <si>
    <t>種目コード１</t>
    <rPh sb="0" eb="2">
      <t>シュモク</t>
    </rPh>
    <phoneticPr fontId="5"/>
  </si>
  <si>
    <t>種目１</t>
    <rPh sb="0" eb="2">
      <t>シュモク</t>
    </rPh>
    <phoneticPr fontId="5"/>
  </si>
  <si>
    <t>記　録</t>
    <phoneticPr fontId="5"/>
  </si>
  <si>
    <t>OP</t>
    <phoneticPr fontId="5"/>
  </si>
  <si>
    <t>種目コード２</t>
    <rPh sb="0" eb="2">
      <t>シュモク</t>
    </rPh>
    <phoneticPr fontId="5"/>
  </si>
  <si>
    <t>種目２</t>
    <rPh sb="0" eb="2">
      <t>シュモク</t>
    </rPh>
    <phoneticPr fontId="5"/>
  </si>
  <si>
    <t>種目コード３</t>
    <rPh sb="0" eb="2">
      <t>シュモク</t>
    </rPh>
    <phoneticPr fontId="5"/>
  </si>
  <si>
    <t>種目３</t>
    <rPh sb="0" eb="2">
      <t>シュモク</t>
    </rPh>
    <phoneticPr fontId="5"/>
  </si>
  <si>
    <t>種目コード４</t>
    <rPh sb="0" eb="2">
      <t>シュモク</t>
    </rPh>
    <phoneticPr fontId="5"/>
  </si>
  <si>
    <t>ﾁｰﾑ</t>
    <phoneticPr fontId="5"/>
  </si>
  <si>
    <t>種目コード５</t>
    <rPh sb="0" eb="2">
      <t>シュモク</t>
    </rPh>
    <phoneticPr fontId="5"/>
  </si>
  <si>
    <t>種目区分</t>
    <rPh sb="0" eb="2">
      <t>シュモク</t>
    </rPh>
    <rPh sb="2" eb="4">
      <t>クブン</t>
    </rPh>
    <phoneticPr fontId="6"/>
  </si>
  <si>
    <t>種目区分</t>
    <rPh sb="0" eb="2">
      <t>シュモク</t>
    </rPh>
    <rPh sb="2" eb="4">
      <t>クブン</t>
    </rPh>
    <phoneticPr fontId="5"/>
  </si>
  <si>
    <t>種目４</t>
    <rPh sb="0" eb="2">
      <t>シュモク</t>
    </rPh>
    <phoneticPr fontId="6"/>
  </si>
  <si>
    <t>種目５</t>
    <rPh sb="0" eb="2">
      <t>シュモク</t>
    </rPh>
    <phoneticPr fontId="6"/>
  </si>
  <si>
    <t>記入例</t>
    <rPh sb="0" eb="2">
      <t>キニュウ</t>
    </rPh>
    <rPh sb="2" eb="3">
      <t>レイ</t>
    </rPh>
    <phoneticPr fontId="6"/>
  </si>
  <si>
    <t xml:space="preserve"> 大　会　申　込　一　覧　表 </t>
    <rPh sb="1" eb="2">
      <t>ダイ</t>
    </rPh>
    <rPh sb="3" eb="4">
      <t>カイ</t>
    </rPh>
    <rPh sb="5" eb="6">
      <t>サル</t>
    </rPh>
    <rPh sb="7" eb="8">
      <t>コミ</t>
    </rPh>
    <rPh sb="9" eb="10">
      <t>イッ</t>
    </rPh>
    <rPh sb="11" eb="12">
      <t>ラン</t>
    </rPh>
    <rPh sb="13" eb="14">
      <t>ヒョウ</t>
    </rPh>
    <phoneticPr fontId="2"/>
  </si>
  <si>
    <t>ﾘﾚｰ
ﾁｰﾑ</t>
    <phoneticPr fontId="6"/>
  </si>
  <si>
    <t>ﾘﾚｰ
ﾁｰﾑ</t>
    <phoneticPr fontId="6"/>
  </si>
  <si>
    <t>記録</t>
    <rPh sb="0" eb="2">
      <t>キロク</t>
    </rPh>
    <phoneticPr fontId="6"/>
  </si>
  <si>
    <t>競技会</t>
    <rPh sb="0" eb="3">
      <t>キョウギカイ</t>
    </rPh>
    <phoneticPr fontId="6"/>
  </si>
  <si>
    <t>ベスト記録</t>
    <rPh sb="3" eb="5">
      <t>キロク</t>
    </rPh>
    <phoneticPr fontId="6"/>
  </si>
  <si>
    <t>姓</t>
    <rPh sb="0" eb="1">
      <t>セイ</t>
    </rPh>
    <phoneticPr fontId="5"/>
  </si>
  <si>
    <t>名</t>
    <rPh sb="0" eb="1">
      <t>メイ</t>
    </rPh>
    <phoneticPr fontId="5"/>
  </si>
  <si>
    <t>ｾｲ</t>
    <phoneticPr fontId="5"/>
  </si>
  <si>
    <t>ﾒｲ</t>
    <phoneticPr fontId="5"/>
  </si>
  <si>
    <t>種目４</t>
    <rPh sb="0" eb="2">
      <t>シュモク</t>
    </rPh>
    <phoneticPr fontId="5"/>
  </si>
  <si>
    <t>種目５</t>
    <rPh sb="0" eb="2">
      <t>シュモク</t>
    </rPh>
    <phoneticPr fontId="5"/>
  </si>
  <si>
    <t>2</t>
    <phoneticPr fontId="6"/>
  </si>
  <si>
    <t>所属カナ</t>
    <rPh sb="0" eb="2">
      <t>ショゾク</t>
    </rPh>
    <phoneticPr fontId="5"/>
  </si>
  <si>
    <t xml:space="preserve">                                                                                                                                                </t>
    <phoneticPr fontId="11"/>
  </si>
  <si>
    <t>競 技 者 氏 名</t>
    <rPh sb="0" eb="1">
      <t>セリ</t>
    </rPh>
    <rPh sb="2" eb="3">
      <t>ワザ</t>
    </rPh>
    <rPh sb="4" eb="5">
      <t>モノ</t>
    </rPh>
    <rPh sb="6" eb="7">
      <t>シ</t>
    </rPh>
    <rPh sb="8" eb="9">
      <t>メイ</t>
    </rPh>
    <phoneticPr fontId="6"/>
  </si>
  <si>
    <t>性 別</t>
    <phoneticPr fontId="6"/>
  </si>
  <si>
    <t>種 別</t>
    <rPh sb="0" eb="1">
      <t>タネ</t>
    </rPh>
    <rPh sb="2" eb="3">
      <t>ベツ</t>
    </rPh>
    <phoneticPr fontId="11"/>
  </si>
  <si>
    <t>学 年</t>
    <phoneticPr fontId="11"/>
  </si>
  <si>
    <t>種 目 １</t>
    <rPh sb="0" eb="1">
      <t>タネ</t>
    </rPh>
    <rPh sb="2" eb="3">
      <t>モク</t>
    </rPh>
    <phoneticPr fontId="6"/>
  </si>
  <si>
    <t>種 目 ２</t>
    <rPh sb="0" eb="1">
      <t>タネ</t>
    </rPh>
    <rPh sb="2" eb="3">
      <t>モク</t>
    </rPh>
    <phoneticPr fontId="6"/>
  </si>
  <si>
    <t>種 目 ３</t>
    <rPh sb="0" eb="1">
      <t>タネ</t>
    </rPh>
    <rPh sb="2" eb="3">
      <t>メ</t>
    </rPh>
    <phoneticPr fontId="6"/>
  </si>
  <si>
    <t>種 目 ４</t>
    <rPh sb="0" eb="1">
      <t>タネ</t>
    </rPh>
    <rPh sb="2" eb="3">
      <t>モク</t>
    </rPh>
    <phoneticPr fontId="6"/>
  </si>
  <si>
    <t>種 目 ５</t>
    <rPh sb="0" eb="1">
      <t>タネ</t>
    </rPh>
    <rPh sb="2" eb="3">
      <t>モク</t>
    </rPh>
    <phoneticPr fontId="6"/>
  </si>
  <si>
    <t>参 加 費 合 計</t>
    <rPh sb="0" eb="1">
      <t>サン</t>
    </rPh>
    <rPh sb="2" eb="3">
      <t>カ</t>
    </rPh>
    <rPh sb="4" eb="5">
      <t>ヒ</t>
    </rPh>
    <rPh sb="6" eb="7">
      <t>ゴウ</t>
    </rPh>
    <rPh sb="8" eb="9">
      <t>ケイ</t>
    </rPh>
    <phoneticPr fontId="11"/>
  </si>
  <si>
    <t>競 技 会 名</t>
    <rPh sb="0" eb="1">
      <t>セリ</t>
    </rPh>
    <rPh sb="2" eb="3">
      <t>ワザ</t>
    </rPh>
    <rPh sb="4" eb="5">
      <t>カイ</t>
    </rPh>
    <rPh sb="6" eb="7">
      <t>メイ</t>
    </rPh>
    <phoneticPr fontId="6"/>
  </si>
  <si>
    <t>団 体 ・ チーム名</t>
    <rPh sb="0" eb="1">
      <t>ダン</t>
    </rPh>
    <rPh sb="2" eb="3">
      <t>タイ</t>
    </rPh>
    <rPh sb="9" eb="10">
      <t>メイ</t>
    </rPh>
    <phoneticPr fontId="9"/>
  </si>
  <si>
    <t>中 学</t>
    <rPh sb="0" eb="1">
      <t>チュウ</t>
    </rPh>
    <rPh sb="2" eb="3">
      <t>ガク</t>
    </rPh>
    <phoneticPr fontId="11"/>
  </si>
  <si>
    <t>高 校</t>
    <rPh sb="0" eb="1">
      <t>コウ</t>
    </rPh>
    <rPh sb="2" eb="3">
      <t>コウ</t>
    </rPh>
    <phoneticPr fontId="11"/>
  </si>
  <si>
    <t>大 学</t>
    <rPh sb="0" eb="1">
      <t>ダイ</t>
    </rPh>
    <rPh sb="2" eb="3">
      <t>ガク</t>
    </rPh>
    <phoneticPr fontId="11"/>
  </si>
  <si>
    <t>一 般</t>
    <rPh sb="0" eb="1">
      <t>イッ</t>
    </rPh>
    <rPh sb="2" eb="3">
      <t>ハン</t>
    </rPh>
    <phoneticPr fontId="11"/>
  </si>
  <si>
    <t>リ レ ー</t>
    <phoneticPr fontId="11"/>
  </si>
  <si>
    <t>性 別</t>
    <rPh sb="0" eb="1">
      <t>セイ</t>
    </rPh>
    <rPh sb="2" eb="3">
      <t>ベツ</t>
    </rPh>
    <phoneticPr fontId="11"/>
  </si>
  <si>
    <t>参 加 費 小 計</t>
    <rPh sb="0" eb="1">
      <t>サン</t>
    </rPh>
    <rPh sb="2" eb="3">
      <t>カ</t>
    </rPh>
    <rPh sb="4" eb="5">
      <t>ヒ</t>
    </rPh>
    <rPh sb="6" eb="7">
      <t>ショウ</t>
    </rPh>
    <rPh sb="8" eb="9">
      <t>ケイ</t>
    </rPh>
    <phoneticPr fontId="11"/>
  </si>
  <si>
    <t>男 子</t>
    <rPh sb="0" eb="1">
      <t>オトコ</t>
    </rPh>
    <rPh sb="2" eb="3">
      <t>コ</t>
    </rPh>
    <phoneticPr fontId="11"/>
  </si>
  <si>
    <t>女 子</t>
    <rPh sb="0" eb="1">
      <t>オンナ</t>
    </rPh>
    <rPh sb="2" eb="3">
      <t>コ</t>
    </rPh>
    <phoneticPr fontId="11"/>
  </si>
  <si>
    <t>小 学</t>
    <rPh sb="0" eb="1">
      <t>ショウ</t>
    </rPh>
    <rPh sb="2" eb="3">
      <t>ガク</t>
    </rPh>
    <phoneticPr fontId="11"/>
  </si>
  <si>
    <t>参 加 種 目 数</t>
    <rPh sb="0" eb="1">
      <t>サン</t>
    </rPh>
    <rPh sb="2" eb="3">
      <t>カ</t>
    </rPh>
    <rPh sb="4" eb="5">
      <t>タネ</t>
    </rPh>
    <rPh sb="6" eb="7">
      <t>モク</t>
    </rPh>
    <rPh sb="8" eb="9">
      <t>スウ</t>
    </rPh>
    <phoneticPr fontId="11"/>
  </si>
  <si>
    <t>競技会名</t>
  </si>
  <si>
    <t>責 任 者</t>
    <phoneticPr fontId="6"/>
  </si>
  <si>
    <t>連 絡 先</t>
    <phoneticPr fontId="6"/>
  </si>
  <si>
    <t>郵便番号
所 在 地</t>
    <rPh sb="0" eb="4">
      <t>ユウビンバンゴウ</t>
    </rPh>
    <phoneticPr fontId="6"/>
  </si>
  <si>
    <t>男子
競技コード</t>
    <rPh sb="0" eb="2">
      <t>ダンシ</t>
    </rPh>
    <rPh sb="3" eb="5">
      <t>キョウギ</t>
    </rPh>
    <phoneticPr fontId="6"/>
  </si>
  <si>
    <t>集計シート用
男子リレー競技名</t>
    <rPh sb="0" eb="2">
      <t>シュウケイ</t>
    </rPh>
    <rPh sb="5" eb="6">
      <t>ヨウ</t>
    </rPh>
    <rPh sb="7" eb="9">
      <t>ダンシ</t>
    </rPh>
    <rPh sb="12" eb="15">
      <t>キョウギメイ</t>
    </rPh>
    <phoneticPr fontId="6"/>
  </si>
  <si>
    <t>男子リレー
競技コード</t>
    <rPh sb="0" eb="2">
      <t>ダンシ</t>
    </rPh>
    <rPh sb="6" eb="8">
      <t>キョウギ</t>
    </rPh>
    <phoneticPr fontId="6"/>
  </si>
  <si>
    <t>女子リレー
競技コード</t>
    <rPh sb="0" eb="2">
      <t>ジョシ</t>
    </rPh>
    <rPh sb="6" eb="8">
      <t>キョウギ</t>
    </rPh>
    <phoneticPr fontId="6"/>
  </si>
  <si>
    <t>集計シート用
女子リレー競技名</t>
    <rPh sb="7" eb="9">
      <t>ジョシ</t>
    </rPh>
    <rPh sb="12" eb="15">
      <t>キョウギメイ</t>
    </rPh>
    <phoneticPr fontId="6"/>
  </si>
  <si>
    <t>集計シート用競技名</t>
    <rPh sb="0" eb="2">
      <t>シュウケイ</t>
    </rPh>
    <rPh sb="5" eb="6">
      <t>ヨウ</t>
    </rPh>
    <rPh sb="6" eb="9">
      <t>キョウギメイ</t>
    </rPh>
    <phoneticPr fontId="6"/>
  </si>
  <si>
    <t>N123</t>
    <phoneticPr fontId="6"/>
  </si>
  <si>
    <t>小林</t>
    <rPh sb="0" eb="2">
      <t>コバヤシ</t>
    </rPh>
    <phoneticPr fontId="5"/>
  </si>
  <si>
    <t>太郎</t>
    <rPh sb="0" eb="2">
      <t>タロウ</t>
    </rPh>
    <phoneticPr fontId="5"/>
  </si>
  <si>
    <t>佐藤</t>
    <rPh sb="0" eb="2">
      <t>サトウ</t>
    </rPh>
    <phoneticPr fontId="5"/>
  </si>
  <si>
    <t>花子</t>
    <rPh sb="0" eb="2">
      <t>ハナコ</t>
    </rPh>
    <phoneticPr fontId="5"/>
  </si>
  <si>
    <t>ver.1.0.0</t>
    <phoneticPr fontId="6"/>
  </si>
  <si>
    <t>番号</t>
    <phoneticPr fontId="6"/>
  </si>
  <si>
    <t>ﾅﾝﾊﾞｰ</t>
    <phoneticPr fontId="11"/>
  </si>
  <si>
    <t>氏名</t>
    <rPh sb="0" eb="2">
      <t>シメイ</t>
    </rPh>
    <phoneticPr fontId="12"/>
  </si>
  <si>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11"/>
  </si>
  <si>
    <t>春季記録会</t>
    <rPh sb="0" eb="2">
      <t>シュンキ</t>
    </rPh>
    <rPh sb="2" eb="5">
      <t>キロクカイ</t>
    </rPh>
    <phoneticPr fontId="6"/>
  </si>
  <si>
    <t>北海道</t>
  </si>
  <si>
    <t>岩　手</t>
  </si>
  <si>
    <t>宮　城</t>
  </si>
  <si>
    <t>秋　田</t>
  </si>
  <si>
    <t>福　島</t>
  </si>
  <si>
    <t>茨　城</t>
  </si>
  <si>
    <t>栃　木</t>
  </si>
  <si>
    <t>群　馬</t>
  </si>
  <si>
    <t>埼　玉</t>
  </si>
  <si>
    <t>千　葉</t>
  </si>
  <si>
    <t>東　京</t>
  </si>
  <si>
    <t>神奈川</t>
  </si>
  <si>
    <t>山　梨</t>
  </si>
  <si>
    <t>新　潟</t>
  </si>
  <si>
    <t>富　山</t>
  </si>
  <si>
    <t>石　川</t>
  </si>
  <si>
    <t>福　井</t>
  </si>
  <si>
    <t>長　野</t>
  </si>
  <si>
    <t>静　岡</t>
  </si>
  <si>
    <t>愛　知</t>
  </si>
  <si>
    <t>岐　阜</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</si>
  <si>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</si>
  <si>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</si>
  <si>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</si>
  <si>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</si>
  <si>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</si>
  <si>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</si>
  <si>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</si>
  <si>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</si>
  <si>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</si>
  <si>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</si>
  <si>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</si>
  <si>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</si>
  <si>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</si>
  <si>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</si>
  <si>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</si>
  <si>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</si>
  <si>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</si>
  <si>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</si>
  <si>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</si>
  <si>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</si>
  <si>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</si>
  <si>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</si>
  <si>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</si>
  <si>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</si>
  <si>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一般男子砲丸投(7.260kg)</t>
  </si>
  <si>
    <t>一般男子砲丸投</t>
  </si>
  <si>
    <t>小学女子100m</t>
  </si>
  <si>
    <t>小学男子100m</t>
  </si>
  <si>
    <t>小学女子走幅跳</t>
  </si>
  <si>
    <t>小学男子走幅跳</t>
  </si>
  <si>
    <t>中学女子100m</t>
  </si>
  <si>
    <t>中学男子100m</t>
  </si>
  <si>
    <t>中学女子200m</t>
  </si>
  <si>
    <t>中学男子200m</t>
  </si>
  <si>
    <t>中学女子100mH(0.762m_8.0m)</t>
  </si>
  <si>
    <t>中学女子100mH</t>
  </si>
  <si>
    <t>中学男子400m</t>
  </si>
  <si>
    <t>中学女子4X100mR</t>
  </si>
  <si>
    <t>中学男子110mH(0.914m_9.14m)</t>
  </si>
  <si>
    <t>中学男子110mH</t>
  </si>
  <si>
    <t>中学女子走高跳</t>
  </si>
  <si>
    <t>中学男子4X100mR</t>
  </si>
  <si>
    <t>中学女子走幅跳</t>
  </si>
  <si>
    <t>中学男子走高跳</t>
  </si>
  <si>
    <t>中学女子砲丸投(2.721kg)</t>
  </si>
  <si>
    <t>中学女子砲丸投</t>
  </si>
  <si>
    <t>中学男子走幅跳</t>
  </si>
  <si>
    <t>一般高校女子100m</t>
  </si>
  <si>
    <t>中学男子砲丸投(5.000kg)</t>
  </si>
  <si>
    <t>中学男子砲丸投</t>
  </si>
  <si>
    <t>一般高校女子200m</t>
  </si>
  <si>
    <t>高校男子砲丸投(6.000kg)</t>
  </si>
  <si>
    <t>高校男子砲丸投</t>
  </si>
  <si>
    <t>一般高校女子400m</t>
  </si>
  <si>
    <t>一般高校男子100m</t>
  </si>
  <si>
    <t>一般高校女子100mH(0.838m_8.5m)</t>
  </si>
  <si>
    <t>一般高校女子100mH</t>
  </si>
  <si>
    <t>一般高校男子200m</t>
  </si>
  <si>
    <t>一般高校女子4X100mR</t>
  </si>
  <si>
    <t>一般高校男子400m</t>
  </si>
  <si>
    <t>一般高校女子走高跳</t>
  </si>
  <si>
    <t>一般高校男子110mH(1.067m_9.14m)</t>
  </si>
  <si>
    <t>一般高校男子110mH</t>
  </si>
  <si>
    <t>一般高校女子走幅跳</t>
  </si>
  <si>
    <t>一般高校男子4X100mR</t>
  </si>
  <si>
    <t>一般高校女子砲丸投(4.000kg)</t>
  </si>
  <si>
    <t>一般高校女子砲丸投</t>
  </si>
  <si>
    <t>一般高校男子走高跳</t>
  </si>
  <si>
    <t>一般高校男子走幅跳</t>
  </si>
  <si>
    <t>一般</t>
  </si>
  <si>
    <t>大学</t>
  </si>
  <si>
    <t>高校</t>
  </si>
  <si>
    <t>中学</t>
  </si>
  <si>
    <t>小学</t>
  </si>
  <si>
    <t>協力競技役員</t>
    <rPh sb="0" eb="2">
      <t>キョウリョク</t>
    </rPh>
    <rPh sb="2" eb="4">
      <t>キョウギ</t>
    </rPh>
    <rPh sb="4" eb="6">
      <t>ヤクイン</t>
    </rPh>
    <phoneticPr fontId="11"/>
  </si>
  <si>
    <t>氏名</t>
    <rPh sb="0" eb="2">
      <t>シメイ</t>
    </rPh>
    <phoneticPr fontId="11"/>
  </si>
  <si>
    <t>希望部署</t>
    <rPh sb="0" eb="2">
      <t>キボウ</t>
    </rPh>
    <rPh sb="2" eb="4">
      <t>ブショ</t>
    </rPh>
    <phoneticPr fontId="11"/>
  </si>
  <si>
    <t>種目１
個人種目</t>
    <rPh sb="0" eb="2">
      <t>シュモク</t>
    </rPh>
    <rPh sb="4" eb="6">
      <t>コジン</t>
    </rPh>
    <rPh sb="6" eb="8">
      <t>シュモク</t>
    </rPh>
    <phoneticPr fontId="6"/>
  </si>
  <si>
    <t>種目２
リレー種目</t>
    <rPh sb="0" eb="2">
      <t>シュモク</t>
    </rPh>
    <rPh sb="7" eb="9">
      <t>シュモク</t>
    </rPh>
    <phoneticPr fontId="6"/>
  </si>
  <si>
    <t>申込責任者
連絡先電話</t>
    <phoneticPr fontId="11"/>
  </si>
  <si>
    <t>申込責任者名</t>
    <phoneticPr fontId="11"/>
  </si>
  <si>
    <t>所　　在　　地
（個人　所在地）</t>
    <rPh sb="0" eb="1">
      <t>ショ</t>
    </rPh>
    <rPh sb="3" eb="4">
      <t>ザイ</t>
    </rPh>
    <rPh sb="6" eb="7">
      <t>チ</t>
    </rPh>
    <rPh sb="9" eb="11">
      <t>コジン</t>
    </rPh>
    <rPh sb="12" eb="15">
      <t>ショザイチ</t>
    </rPh>
    <phoneticPr fontId="9"/>
  </si>
  <si>
    <t>所　属　長　名
（個人　責任者名）</t>
    <rPh sb="9" eb="11">
      <t>コジン</t>
    </rPh>
    <rPh sb="12" eb="15">
      <t>セキニンシャ</t>
    </rPh>
    <rPh sb="15" eb="16">
      <t>メイ</t>
    </rPh>
    <phoneticPr fontId="11"/>
  </si>
  <si>
    <t>42.31</t>
    <phoneticPr fontId="6"/>
  </si>
  <si>
    <t>2017地区予選</t>
    <rPh sb="4" eb="6">
      <t>チク</t>
    </rPh>
    <rPh sb="6" eb="8">
      <t>ヨセン</t>
    </rPh>
    <phoneticPr fontId="6"/>
  </si>
  <si>
    <t>今期ベスト記録</t>
    <rPh sb="0" eb="2">
      <t>コンキ</t>
    </rPh>
    <rPh sb="5" eb="7">
      <t>キロク</t>
    </rPh>
    <phoneticPr fontId="6"/>
  </si>
  <si>
    <t>競技者NO</t>
  </si>
  <si>
    <t>所属コード1</t>
  </si>
  <si>
    <t>所属コード2</t>
  </si>
  <si>
    <t>ナンバー</t>
  </si>
  <si>
    <t>ナンバー2</t>
  </si>
  <si>
    <t>競技者名</t>
  </si>
  <si>
    <t>競技者名カナ</t>
  </si>
  <si>
    <t>競技者名略称</t>
  </si>
  <si>
    <t>性別</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</si>
  <si>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</si>
  <si>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</si>
  <si>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</si>
  <si>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</si>
  <si>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</si>
  <si>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</si>
  <si>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</si>
  <si>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</si>
  <si>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</si>
  <si>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</si>
  <si>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</si>
  <si>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</si>
  <si>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</si>
  <si>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</si>
  <si>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</si>
  <si>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</si>
  <si>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</si>
  <si>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</si>
  <si>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</si>
  <si>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</si>
  <si>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</si>
  <si>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</si>
  <si>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</si>
  <si>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</si>
  <si>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高校男子4x100mR</t>
    <rPh sb="0" eb="2">
      <t>コウコウ</t>
    </rPh>
    <rPh sb="2" eb="4">
      <t>ダンシ</t>
    </rPh>
    <phoneticPr fontId="6"/>
  </si>
  <si>
    <t>中学女子4x400mR</t>
    <rPh sb="0" eb="2">
      <t>チュウガク</t>
    </rPh>
    <rPh sb="2" eb="4">
      <t>ジョシ</t>
    </rPh>
    <phoneticPr fontId="6"/>
  </si>
  <si>
    <t>1.01.03</t>
    <phoneticPr fontId="6"/>
  </si>
  <si>
    <t>登録
都道府県</t>
    <rPh sb="0" eb="2">
      <t>トウロク</t>
    </rPh>
    <rPh sb="3" eb="4">
      <t>ト</t>
    </rPh>
    <rPh sb="4" eb="5">
      <t>ドウ</t>
    </rPh>
    <rPh sb="5" eb="7">
      <t>フケン</t>
    </rPh>
    <phoneticPr fontId="6"/>
  </si>
  <si>
    <t>競技コード</t>
    <rPh sb="0" eb="2">
      <t>キョウギ</t>
    </rPh>
    <phoneticPr fontId="6"/>
  </si>
  <si>
    <t>個人競技名</t>
    <rPh sb="0" eb="2">
      <t>コジン</t>
    </rPh>
    <rPh sb="2" eb="5">
      <t>キョウギメイ</t>
    </rPh>
    <phoneticPr fontId="6"/>
  </si>
  <si>
    <t>リレー競技名</t>
    <rPh sb="3" eb="5">
      <t>キョウギ</t>
    </rPh>
    <rPh sb="5" eb="6">
      <t>メイ</t>
    </rPh>
    <phoneticPr fontId="6"/>
  </si>
  <si>
    <t>リレー
チーム</t>
    <phoneticPr fontId="34"/>
  </si>
  <si>
    <t>A</t>
  </si>
  <si>
    <t>㊞</t>
    <phoneticPr fontId="11"/>
  </si>
  <si>
    <t>A</t>
    <phoneticPr fontId="6"/>
  </si>
  <si>
    <t>〒</t>
    <phoneticPr fontId="5"/>
  </si>
  <si>
    <t>Tel</t>
    <phoneticPr fontId="5"/>
  </si>
  <si>
    <t>Fax</t>
    <phoneticPr fontId="5"/>
  </si>
  <si>
    <t>団体略称名</t>
    <rPh sb="0" eb="2">
      <t>ダンタイ</t>
    </rPh>
    <rPh sb="2" eb="4">
      <t>リャクショウ</t>
    </rPh>
    <rPh sb="4" eb="5">
      <t>メイ</t>
    </rPh>
    <phoneticPr fontId="5"/>
  </si>
  <si>
    <r>
      <t>必須事項入力　</t>
    </r>
    <r>
      <rPr>
        <b/>
        <sz val="16"/>
        <color indexed="10"/>
        <rFont val="ＭＳ Ｐゴシック"/>
        <family val="3"/>
        <charset val="128"/>
      </rPr>
      <t>　１</t>
    </r>
    <phoneticPr fontId="5"/>
  </si>
  <si>
    <r>
      <t>必須事項入力　</t>
    </r>
    <r>
      <rPr>
        <b/>
        <sz val="16"/>
        <color indexed="10"/>
        <rFont val="ＭＳ Ｐゴシック"/>
        <family val="3"/>
        <charset val="128"/>
      </rPr>
      <t>２</t>
    </r>
    <phoneticPr fontId="5"/>
  </si>
  <si>
    <t>参加団体についての項目記入シートです。</t>
    <rPh sb="0" eb="2">
      <t>サンカ</t>
    </rPh>
    <rPh sb="2" eb="4">
      <t>ダンタイ</t>
    </rPh>
    <rPh sb="9" eb="11">
      <t>コウモク</t>
    </rPh>
    <rPh sb="11" eb="13">
      <t>キニュウ</t>
    </rPh>
    <phoneticPr fontId="5"/>
  </si>
  <si>
    <t>下記注意事項で入力確認。完了後下部の集計表確認</t>
    <rPh sb="0" eb="2">
      <t>カキ</t>
    </rPh>
    <rPh sb="2" eb="4">
      <t>チュウイ</t>
    </rPh>
    <rPh sb="4" eb="6">
      <t>ジコウ</t>
    </rPh>
    <rPh sb="7" eb="9">
      <t>ニュウリョク</t>
    </rPh>
    <rPh sb="9" eb="11">
      <t>カクニン</t>
    </rPh>
    <rPh sb="12" eb="14">
      <t>カンリョウ</t>
    </rPh>
    <rPh sb="14" eb="15">
      <t>ゴ</t>
    </rPh>
    <rPh sb="15" eb="17">
      <t>カブ</t>
    </rPh>
    <rPh sb="18" eb="20">
      <t>シュウケイ</t>
    </rPh>
    <rPh sb="20" eb="21">
      <t>オモテ</t>
    </rPh>
    <rPh sb="21" eb="23">
      <t>カクニン</t>
    </rPh>
    <phoneticPr fontId="5"/>
  </si>
  <si>
    <t>この申込一覧表は、データ入力完了後印刷、所属長押印したものを、当日受付に提出。</t>
    <rPh sb="2" eb="4">
      <t>モウシコミ</t>
    </rPh>
    <rPh sb="4" eb="6">
      <t>イチラン</t>
    </rPh>
    <rPh sb="6" eb="7">
      <t>ヒョウ</t>
    </rPh>
    <rPh sb="12" eb="14">
      <t>ニュウリョク</t>
    </rPh>
    <rPh sb="14" eb="16">
      <t>カンリョウ</t>
    </rPh>
    <rPh sb="16" eb="17">
      <t>ゴ</t>
    </rPh>
    <rPh sb="17" eb="19">
      <t>インサツ</t>
    </rPh>
    <rPh sb="20" eb="23">
      <t>ショゾクチョウ</t>
    </rPh>
    <rPh sb="23" eb="25">
      <t>オウイン</t>
    </rPh>
    <phoneticPr fontId="5"/>
  </si>
  <si>
    <t>この申込データファイルを、ファイル名を団体名に変更してから申込添付送信。</t>
    <rPh sb="2" eb="3">
      <t>モウ</t>
    </rPh>
    <rPh sb="3" eb="4">
      <t>コ</t>
    </rPh>
    <rPh sb="29" eb="31">
      <t>モウシコミ</t>
    </rPh>
    <rPh sb="31" eb="33">
      <t>テンプ</t>
    </rPh>
    <rPh sb="33" eb="35">
      <t>ソウシン</t>
    </rPh>
    <phoneticPr fontId="5"/>
  </si>
  <si>
    <t>「競技者ﾃﾞｰﾀ入力シート」の入力について注意事項。
入力内容は大会申込一覧表に表示されます。完了後下部の集計表確認。</t>
    <rPh sb="1" eb="4">
      <t>キョウギシャ</t>
    </rPh>
    <rPh sb="8" eb="10">
      <t>ニュウリョク</t>
    </rPh>
    <rPh sb="15" eb="17">
      <t>ニュウリョク</t>
    </rPh>
    <rPh sb="21" eb="23">
      <t>チュウイ</t>
    </rPh>
    <rPh sb="23" eb="25">
      <t>ジコウ</t>
    </rPh>
    <rPh sb="27" eb="29">
      <t>ニュウリョク</t>
    </rPh>
    <rPh sb="29" eb="31">
      <t>ナイヨウ</t>
    </rPh>
    <rPh sb="32" eb="34">
      <t>タイカイ</t>
    </rPh>
    <rPh sb="34" eb="36">
      <t>モウシコミ</t>
    </rPh>
    <rPh sb="36" eb="38">
      <t>イチラン</t>
    </rPh>
    <rPh sb="38" eb="39">
      <t>ヒョウ</t>
    </rPh>
    <rPh sb="40" eb="42">
      <t>ヒョウジ</t>
    </rPh>
    <phoneticPr fontId="5"/>
  </si>
  <si>
    <t>JAAF ID以外全て入力後、種目内容を入力してください。</t>
    <rPh sb="7" eb="9">
      <t>イガイ</t>
    </rPh>
    <rPh sb="9" eb="10">
      <t>スベ</t>
    </rPh>
    <rPh sb="11" eb="13">
      <t>ニュウリョク</t>
    </rPh>
    <rPh sb="13" eb="14">
      <t>ゴ</t>
    </rPh>
    <rPh sb="15" eb="17">
      <t>シュモク</t>
    </rPh>
    <rPh sb="17" eb="19">
      <t>ナイヨウ</t>
    </rPh>
    <rPh sb="20" eb="22">
      <t>ニュウリョク</t>
    </rPh>
    <phoneticPr fontId="5"/>
  </si>
  <si>
    <t>番号</t>
    <phoneticPr fontId="5"/>
  </si>
  <si>
    <t>ﾅﾝﾊﾞｰ</t>
    <phoneticPr fontId="5"/>
  </si>
  <si>
    <t>ﾌﾘｶﾞﾅ</t>
    <phoneticPr fontId="5"/>
  </si>
  <si>
    <t>種別</t>
    <rPh sb="0" eb="2">
      <t>シュベツ</t>
    </rPh>
    <phoneticPr fontId="5"/>
  </si>
  <si>
    <t>JAAF ID</t>
    <phoneticPr fontId="5"/>
  </si>
  <si>
    <t>ｾｲ</t>
    <phoneticPr fontId="5"/>
  </si>
  <si>
    <t>ﾒｲ</t>
    <phoneticPr fontId="5"/>
  </si>
  <si>
    <t>記入例</t>
    <rPh sb="0" eb="2">
      <t>キニュウ</t>
    </rPh>
    <rPh sb="2" eb="3">
      <t>レイ</t>
    </rPh>
    <phoneticPr fontId="5"/>
  </si>
  <si>
    <t>ｺﾊﾞﾔｼ</t>
    <phoneticPr fontId="5"/>
  </si>
  <si>
    <t>ﾀﾛｳ</t>
    <phoneticPr fontId="5"/>
  </si>
  <si>
    <t>高校</t>
    <rPh sb="0" eb="2">
      <t>コウコウ</t>
    </rPh>
    <phoneticPr fontId="5"/>
  </si>
  <si>
    <t>0821</t>
    <phoneticPr fontId="5"/>
  </si>
  <si>
    <t>123456789</t>
    <phoneticPr fontId="5"/>
  </si>
  <si>
    <t>ｻﾄｳ</t>
    <phoneticPr fontId="5"/>
  </si>
  <si>
    <t>ﾊﾅｺ</t>
    <phoneticPr fontId="5"/>
  </si>
  <si>
    <t>一般</t>
    <rPh sb="0" eb="2">
      <t>イッパン</t>
    </rPh>
    <phoneticPr fontId="5"/>
  </si>
  <si>
    <t>2</t>
    <phoneticPr fontId="5"/>
  </si>
  <si>
    <t>1103</t>
    <phoneticPr fontId="5"/>
  </si>
  <si>
    <t>00000000000</t>
    <phoneticPr fontId="5"/>
  </si>
  <si>
    <t>☝☝</t>
    <phoneticPr fontId="5"/>
  </si>
  <si>
    <t>下記リスト
選択入力</t>
    <rPh sb="0" eb="2">
      <t>カキ</t>
    </rPh>
    <rPh sb="6" eb="8">
      <t>センタク</t>
    </rPh>
    <rPh sb="8" eb="10">
      <t>ニュウリョク</t>
    </rPh>
    <phoneticPr fontId="5"/>
  </si>
  <si>
    <t>小学</t>
    <rPh sb="0" eb="2">
      <t>ショウガク</t>
    </rPh>
    <phoneticPr fontId="5"/>
  </si>
  <si>
    <t>申込種目・記録入力について</t>
    <rPh sb="0" eb="2">
      <t>モウシコミ</t>
    </rPh>
    <rPh sb="2" eb="4">
      <t>シュモク</t>
    </rPh>
    <rPh sb="5" eb="7">
      <t>キロク</t>
    </rPh>
    <rPh sb="7" eb="9">
      <t>ニュウリョク</t>
    </rPh>
    <phoneticPr fontId="5"/>
  </si>
  <si>
    <t>ベスト記録</t>
    <rPh sb="3" eb="5">
      <t>キロク</t>
    </rPh>
    <phoneticPr fontId="5"/>
  </si>
  <si>
    <t>ﾘﾚｰ
ﾁｰﾑ</t>
    <phoneticPr fontId="5"/>
  </si>
  <si>
    <t>記 録</t>
    <rPh sb="0" eb="1">
      <t>キ</t>
    </rPh>
    <rPh sb="2" eb="3">
      <t>ロク</t>
    </rPh>
    <phoneticPr fontId="5"/>
  </si>
  <si>
    <t>競 技 会 名</t>
    <rPh sb="0" eb="1">
      <t>セリ</t>
    </rPh>
    <rPh sb="2" eb="3">
      <t>ワザ</t>
    </rPh>
    <rPh sb="4" eb="5">
      <t>カイ</t>
    </rPh>
    <rPh sb="6" eb="7">
      <t>メイ</t>
    </rPh>
    <phoneticPr fontId="5"/>
  </si>
  <si>
    <t>記　録</t>
    <rPh sb="0" eb="1">
      <t>キ</t>
    </rPh>
    <rPh sb="2" eb="3">
      <t>ロク</t>
    </rPh>
    <phoneticPr fontId="5"/>
  </si>
  <si>
    <t>競　技　会　名</t>
    <rPh sb="0" eb="1">
      <t>セリ</t>
    </rPh>
    <rPh sb="2" eb="3">
      <t>ワザ</t>
    </rPh>
    <rPh sb="4" eb="5">
      <t>カイ</t>
    </rPh>
    <rPh sb="6" eb="7">
      <t>メイ</t>
    </rPh>
    <phoneticPr fontId="5"/>
  </si>
  <si>
    <t>一般・高校男子100m</t>
  </si>
  <si>
    <t>10.97</t>
    <phoneticPr fontId="5"/>
  </si>
  <si>
    <t>2017地区予選会</t>
    <rPh sb="4" eb="6">
      <t>チク</t>
    </rPh>
    <rPh sb="6" eb="8">
      <t>ヨセン</t>
    </rPh>
    <rPh sb="8" eb="9">
      <t>カイ</t>
    </rPh>
    <phoneticPr fontId="5"/>
  </si>
  <si>
    <t>一般・高校男子4X100mR</t>
    <phoneticPr fontId="5"/>
  </si>
  <si>
    <t>42.43</t>
  </si>
  <si>
    <t>2016千葉記念大会</t>
    <rPh sb="4" eb="6">
      <t>チバ</t>
    </rPh>
    <rPh sb="6" eb="8">
      <t>キネン</t>
    </rPh>
    <rPh sb="8" eb="10">
      <t>タイカイ</t>
    </rPh>
    <phoneticPr fontId="5"/>
  </si>
  <si>
    <t>一般・高校女子走幅跳</t>
    <phoneticPr fontId="5"/>
  </si>
  <si>
    <t>5m32</t>
    <phoneticPr fontId="5"/>
  </si>
  <si>
    <t>春季記録会</t>
    <rPh sb="0" eb="2">
      <t>シュンキ</t>
    </rPh>
    <rPh sb="2" eb="5">
      <t>キロクカイ</t>
    </rPh>
    <phoneticPr fontId="5"/>
  </si>
  <si>
    <t>中学女子4X100mR</t>
    <rPh sb="2" eb="3">
      <t>オンナ</t>
    </rPh>
    <phoneticPr fontId="5"/>
  </si>
  <si>
    <t>1:00.01</t>
  </si>
  <si>
    <t>新人挑戦記録会</t>
    <rPh sb="0" eb="2">
      <t>シンジン</t>
    </rPh>
    <rPh sb="2" eb="4">
      <t>チョウセン</t>
    </rPh>
    <rPh sb="4" eb="6">
      <t>キロク</t>
    </rPh>
    <rPh sb="6" eb="7">
      <t>カイ</t>
    </rPh>
    <phoneticPr fontId="5"/>
  </si>
  <si>
    <t>B</t>
  </si>
  <si>
    <t>申込種目・人数確認</t>
    <rPh sb="0" eb="2">
      <t>モウシコミ</t>
    </rPh>
    <rPh sb="2" eb="4">
      <t>シュモク</t>
    </rPh>
    <rPh sb="5" eb="7">
      <t>ニンズウ</t>
    </rPh>
    <rPh sb="7" eb="9">
      <t>カクニン</t>
    </rPh>
    <phoneticPr fontId="51"/>
  </si>
  <si>
    <t>男子種目</t>
    <rPh sb="0" eb="2">
      <t>ダンシ</t>
    </rPh>
    <rPh sb="2" eb="4">
      <t>シュモク</t>
    </rPh>
    <phoneticPr fontId="51"/>
  </si>
  <si>
    <t>人数</t>
    <rPh sb="0" eb="2">
      <t>ニンズウ</t>
    </rPh>
    <phoneticPr fontId="51"/>
  </si>
  <si>
    <t>女子種目</t>
    <rPh sb="0" eb="2">
      <t>ジョシ</t>
    </rPh>
    <rPh sb="2" eb="4">
      <t>シュモク</t>
    </rPh>
    <phoneticPr fontId="51"/>
  </si>
  <si>
    <t>小学</t>
    <rPh sb="0" eb="1">
      <t>ショウ</t>
    </rPh>
    <rPh sb="1" eb="2">
      <t>ガク</t>
    </rPh>
    <phoneticPr fontId="51"/>
  </si>
  <si>
    <t>中学</t>
    <rPh sb="0" eb="1">
      <t>ナカ</t>
    </rPh>
    <rPh sb="1" eb="2">
      <t>ガク</t>
    </rPh>
    <phoneticPr fontId="51"/>
  </si>
  <si>
    <t>一般</t>
    <rPh sb="0" eb="2">
      <t>イッパン</t>
    </rPh>
    <phoneticPr fontId="51"/>
  </si>
  <si>
    <t>大学</t>
    <rPh sb="0" eb="1">
      <t>ダイ</t>
    </rPh>
    <rPh sb="1" eb="2">
      <t>ガク</t>
    </rPh>
    <phoneticPr fontId="51"/>
  </si>
  <si>
    <t>高校</t>
    <rPh sb="0" eb="2">
      <t>コウコウ</t>
    </rPh>
    <phoneticPr fontId="51"/>
  </si>
  <si>
    <t>大学</t>
    <rPh sb="0" eb="2">
      <t>ダイガク</t>
    </rPh>
    <phoneticPr fontId="51"/>
  </si>
  <si>
    <t>ＭＲＫ　ＮＡＮＳ２１Ｖ　１８４thEntryFile</t>
    <phoneticPr fontId="5"/>
  </si>
  <si>
    <t>左端番号は、競技者氏名の『姓・名』欄の入力人数により累計自動加算表示します。</t>
    <rPh sb="0" eb="2">
      <t>ヒダリハシ</t>
    </rPh>
    <rPh sb="2" eb="4">
      <t>バンゴウ</t>
    </rPh>
    <rPh sb="6" eb="9">
      <t>キョウギシャ</t>
    </rPh>
    <rPh sb="9" eb="11">
      <t>シメイ</t>
    </rPh>
    <rPh sb="13" eb="14">
      <t>セイ</t>
    </rPh>
    <rPh sb="15" eb="16">
      <t>メイ</t>
    </rPh>
    <rPh sb="17" eb="18">
      <t>ラン</t>
    </rPh>
    <rPh sb="19" eb="21">
      <t>ニュウリョク</t>
    </rPh>
    <rPh sb="21" eb="22">
      <t>ヒト</t>
    </rPh>
    <rPh sb="22" eb="23">
      <t>スウ</t>
    </rPh>
    <rPh sb="26" eb="28">
      <t>ルイケイ</t>
    </rPh>
    <rPh sb="28" eb="30">
      <t>ジドウ</t>
    </rPh>
    <rPh sb="30" eb="32">
      <t>カサン</t>
    </rPh>
    <rPh sb="32" eb="34">
      <t>ヒョウジ</t>
    </rPh>
    <phoneticPr fontId="5"/>
  </si>
  <si>
    <t>種目１
個人種目</t>
    <rPh sb="0" eb="2">
      <t>シュモク</t>
    </rPh>
    <rPh sb="4" eb="6">
      <t>コジン</t>
    </rPh>
    <rPh sb="6" eb="8">
      <t>シュモク</t>
    </rPh>
    <phoneticPr fontId="5"/>
  </si>
  <si>
    <t>一般</t>
    <phoneticPr fontId="5"/>
  </si>
  <si>
    <t>登録
都道府県</t>
    <phoneticPr fontId="5"/>
  </si>
  <si>
    <t>一般高校男子100m</t>
    <rPh sb="0" eb="2">
      <t>イッパン</t>
    </rPh>
    <rPh sb="2" eb="4">
      <t>コウコウ</t>
    </rPh>
    <rPh sb="4" eb="6">
      <t>ダンシ</t>
    </rPh>
    <phoneticPr fontId="6"/>
  </si>
  <si>
    <t>一般高校女子走幅跳</t>
    <rPh sb="0" eb="2">
      <t>イッパン</t>
    </rPh>
    <rPh sb="2" eb="4">
      <t>コウコウ</t>
    </rPh>
    <rPh sb="4" eb="6">
      <t>ジョシ</t>
    </rPh>
    <rPh sb="6" eb="7">
      <t>ハシ</t>
    </rPh>
    <rPh sb="7" eb="9">
      <t>ハバト</t>
    </rPh>
    <phoneticPr fontId="6"/>
  </si>
  <si>
    <t>競技会名</t>
    <rPh sb="0" eb="3">
      <t>キョウギカイ</t>
    </rPh>
    <rPh sb="3" eb="4">
      <t>メイ</t>
    </rPh>
    <phoneticPr fontId="6"/>
  </si>
  <si>
    <t>今期ベスト記録</t>
    <rPh sb="0" eb="2">
      <t>コンキ</t>
    </rPh>
    <rPh sb="5" eb="7">
      <t>キロク</t>
    </rPh>
    <phoneticPr fontId="5"/>
  </si>
  <si>
    <t>種目２
リレー種目</t>
    <phoneticPr fontId="5"/>
  </si>
  <si>
    <t>男　A</t>
    <rPh sb="0" eb="1">
      <t>オトコ</t>
    </rPh>
    <phoneticPr fontId="36"/>
  </si>
  <si>
    <t>女子　A</t>
    <rPh sb="0" eb="2">
      <t>ジョシ</t>
    </rPh>
    <phoneticPr fontId="36"/>
  </si>
  <si>
    <t>女子　B</t>
    <rPh sb="0" eb="2">
      <t>ジョシ</t>
    </rPh>
    <phoneticPr fontId="36"/>
  </si>
  <si>
    <t>女子　C</t>
    <rPh sb="0" eb="2">
      <t>ジョシ</t>
    </rPh>
    <phoneticPr fontId="36"/>
  </si>
  <si>
    <t>女子　D</t>
    <rPh sb="0" eb="2">
      <t>ジョシ</t>
    </rPh>
    <phoneticPr fontId="36"/>
  </si>
  <si>
    <t>男　B</t>
    <rPh sb="0" eb="1">
      <t>オトコ</t>
    </rPh>
    <phoneticPr fontId="36"/>
  </si>
  <si>
    <t>男　C</t>
    <rPh sb="0" eb="1">
      <t>オトコ</t>
    </rPh>
    <phoneticPr fontId="36"/>
  </si>
  <si>
    <t>男　D</t>
    <rPh sb="0" eb="1">
      <t>オトコ</t>
    </rPh>
    <phoneticPr fontId="36"/>
  </si>
  <si>
    <t>人</t>
    <rPh sb="0" eb="1">
      <t>ニン</t>
    </rPh>
    <phoneticPr fontId="36"/>
  </si>
  <si>
    <t>リレーチーム毎人数確認</t>
    <rPh sb="6" eb="7">
      <t>ゴト</t>
    </rPh>
    <rPh sb="7" eb="9">
      <t>ニンズウ</t>
    </rPh>
    <rPh sb="9" eb="11">
      <t>カクニン</t>
    </rPh>
    <phoneticPr fontId="36"/>
  </si>
  <si>
    <t>第１８４回松戸市陸上競技記録会</t>
    <rPh sb="0" eb="1">
      <t>ダイ</t>
    </rPh>
    <rPh sb="4" eb="5">
      <t>カイ</t>
    </rPh>
    <rPh sb="5" eb="8">
      <t>マツドシ</t>
    </rPh>
    <rPh sb="8" eb="10">
      <t>リクジョウ</t>
    </rPh>
    <rPh sb="10" eb="12">
      <t>キョウギ</t>
    </rPh>
    <rPh sb="12" eb="14">
      <t>キロク</t>
    </rPh>
    <rPh sb="14" eb="15">
      <t>カイ</t>
    </rPh>
    <phoneticPr fontId="11"/>
  </si>
  <si>
    <t>第１８４回松戸市陸上競技記録会</t>
    <phoneticPr fontId="6"/>
  </si>
  <si>
    <t xml:space="preserve">  </t>
    <phoneticPr fontId="36"/>
  </si>
  <si>
    <t>競技者ﾃﾞｰﾀ入力シート</t>
    <rPh sb="0" eb="3">
      <t>キョウギシャ</t>
    </rPh>
    <rPh sb="7" eb="9">
      <t>ニュウリョク</t>
    </rPh>
    <phoneticPr fontId="5"/>
  </si>
  <si>
    <t xml:space="preserve">大会申込一覧表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</si>
</sst>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0_ ;_ &quot;¥&quot;* \-#,##0_ ;_ &quot;¥&quot;* &quot;-&quot;_ ;_ @_ "/>
    <numFmt numFmtId="176" formatCode="&quot;¥&quot;#,##0_);[Red]\(&quot;¥&quot;#,##0\)"/>
    <numFmt numFmtId="177" formatCode="General&quot;ﾁｰﾑ&quot;"/>
  </numFmts>
  <fonts count="54" x14ac:knownFonts="1">
    <font>
      <sz val="11"/>
      <color theme="1"/>
      <name val="ＭＳ Ｐゴシック"/>
      <family val="3"/>
      <charset val="128"/>
      <scheme val="minor"/>
    </font>
    <font>
      <sz val="12"/>
      <name val="ＭＳ 明朝"/>
      <family val="1"/>
      <charset val="128"/>
    </font>
    <font>
      <sz val="6"/>
      <name val="ＭＳ 明朝"/>
      <family val="1"/>
      <charset val="128"/>
    </font>
    <font>
      <sz val="12"/>
      <name val="ＭＳ 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1"/>
      <color indexed="8"/>
      <name val="ＭＳ ゴシック"/>
      <family val="3"/>
      <charset val="128"/>
    </font>
    <font>
      <sz val="9"/>
      <name val="ＭＳ ゴシック"/>
      <family val="3"/>
      <charset val="128"/>
    </font>
    <font>
      <sz val="7"/>
      <name val="ＭＳ Ｐ明朝"/>
      <family val="1"/>
      <charset val="128"/>
    </font>
    <font>
      <sz val="10"/>
      <color indexed="8"/>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b/>
      <i/>
      <sz val="20"/>
      <name val="ＭＳ ゴシック"/>
      <family val="3"/>
      <charset val="128"/>
    </font>
    <font>
      <sz val="8"/>
      <name val="ＭＳ ゴシック"/>
      <family val="3"/>
      <charset val="128"/>
    </font>
    <font>
      <sz val="11"/>
      <name val="ＭＳ Ｐ明朝"/>
      <family val="1"/>
      <charset val="128"/>
    </font>
    <font>
      <sz val="12"/>
      <name val="ＭＳ Ｐ明朝"/>
      <family val="1"/>
      <charset val="128"/>
    </font>
    <font>
      <sz val="11"/>
      <color indexed="8"/>
      <name val="ＭＳ Ｐ明朝"/>
      <family val="1"/>
      <charset val="128"/>
    </font>
    <font>
      <b/>
      <sz val="16"/>
      <name val="ＭＳ Ｐ明朝"/>
      <family val="1"/>
      <charset val="128"/>
    </font>
    <font>
      <b/>
      <sz val="14"/>
      <name val="ＭＳ Ｐ明朝"/>
      <family val="1"/>
      <charset val="128"/>
    </font>
    <font>
      <b/>
      <sz val="12"/>
      <name val="ＭＳ Ｐ明朝"/>
      <family val="1"/>
      <charset val="128"/>
    </font>
    <font>
      <sz val="16"/>
      <name val="ＭＳ Ｐ明朝"/>
      <family val="1"/>
      <charset val="128"/>
    </font>
    <font>
      <sz val="10"/>
      <name val="ＭＳ Ｐ明朝"/>
      <family val="1"/>
      <charset val="128"/>
    </font>
    <font>
      <sz val="9"/>
      <color indexed="81"/>
      <name val="ＭＳ Ｐゴシック"/>
      <family val="3"/>
      <charset val="128"/>
    </font>
    <font>
      <i/>
      <sz val="10"/>
      <name val="ＭＳ ゴシック"/>
      <family val="3"/>
      <charset val="128"/>
    </font>
    <font>
      <i/>
      <sz val="11"/>
      <name val="ＭＳ ゴシック"/>
      <family val="3"/>
      <charset val="128"/>
    </font>
    <font>
      <sz val="14"/>
      <name val="ＭＳ ゴシック"/>
      <family val="3"/>
      <charset val="128"/>
    </font>
    <font>
      <sz val="11"/>
      <color indexed="9"/>
      <name val="ＭＳ Ｐゴシック"/>
      <family val="3"/>
      <charset val="128"/>
    </font>
    <font>
      <sz val="9"/>
      <color indexed="8"/>
      <name val="ＭＳ Ｐゴシック"/>
      <family val="3"/>
      <charset val="128"/>
    </font>
    <font>
      <sz val="11"/>
      <color indexed="9"/>
      <name val="ＭＳ ゴシック"/>
      <family val="3"/>
      <charset val="128"/>
    </font>
    <font>
      <sz val="10"/>
      <color indexed="9"/>
      <name val="ＭＳ ゴシック"/>
      <family val="3"/>
      <charset val="128"/>
    </font>
    <font>
      <sz val="11"/>
      <color indexed="23"/>
      <name val="ＭＳ Ｐ明朝"/>
      <family val="1"/>
      <charset val="128"/>
    </font>
    <font>
      <sz val="14"/>
      <name val="ＭＳ Ｐゴシック"/>
      <family val="3"/>
      <charset val="128"/>
    </font>
    <font>
      <sz val="6"/>
      <name val="ＭＳ Ｐゴシック"/>
      <family val="3"/>
      <charset val="128"/>
    </font>
    <font>
      <sz val="10"/>
      <color theme="0"/>
      <name val="ＭＳ Ｐ明朝"/>
      <family val="1"/>
      <charset val="128"/>
    </font>
    <font>
      <sz val="6"/>
      <name val="ＭＳ Ｐゴシック"/>
      <family val="3"/>
      <charset val="128"/>
      <scheme val="minor"/>
    </font>
    <font>
      <sz val="14"/>
      <name val="ＭＳ Ｐ明朝"/>
      <family val="1"/>
      <charset val="128"/>
    </font>
    <font>
      <b/>
      <sz val="16"/>
      <color theme="1"/>
      <name val="ＭＳ Ｐゴシック"/>
      <family val="3"/>
      <charset val="128"/>
      <scheme val="minor"/>
    </font>
    <font>
      <b/>
      <sz val="16"/>
      <color indexed="10"/>
      <name val="ＭＳ Ｐゴシック"/>
      <family val="3"/>
      <charset val="128"/>
    </font>
    <font>
      <b/>
      <sz val="20"/>
      <name val="ＭＳ ゴシック"/>
      <family val="3"/>
      <charset val="128"/>
    </font>
    <font>
      <u val="double"/>
      <sz val="20"/>
      <name val="ＭＳ ゴシック"/>
      <family val="3"/>
      <charset val="128"/>
    </font>
    <font>
      <i/>
      <u val="double"/>
      <sz val="20"/>
      <name val="ＭＳ ゴシック"/>
      <family val="3"/>
      <charset val="128"/>
    </font>
    <font>
      <b/>
      <sz val="14"/>
      <name val="ＭＳ ゴシック"/>
      <family val="3"/>
      <charset val="128"/>
    </font>
    <font>
      <sz val="22"/>
      <color theme="1"/>
      <name val="ＭＳ Ｐゴシック"/>
      <family val="3"/>
      <charset val="128"/>
      <scheme val="minor"/>
    </font>
    <font>
      <sz val="11"/>
      <name val="ＭＳ Ｐゴシック"/>
      <family val="3"/>
      <charset val="128"/>
      <scheme val="minor"/>
    </font>
    <font>
      <b/>
      <sz val="18"/>
      <name val="ＭＳ ゴシック"/>
      <family val="3"/>
      <charset val="128"/>
    </font>
    <font>
      <b/>
      <i/>
      <sz val="18"/>
      <name val="ＭＳ ゴシック"/>
      <family val="3"/>
      <charset val="128"/>
    </font>
    <font>
      <sz val="13"/>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2"/>
      <name val="メイリオ"/>
      <family val="3"/>
      <charset val="128"/>
    </font>
    <font>
      <sz val="11"/>
      <color theme="0"/>
      <name val="ＭＳ ゴシック"/>
      <family val="3"/>
      <charset val="128"/>
    </font>
    <font>
      <b/>
      <sz val="12"/>
      <name val="ＭＳ ゴシック"/>
      <family val="3"/>
      <charset val="128"/>
    </font>
  </fonts>
  <fills count="25">
    <fill>
      <patternFill patternType="none"/>
    </fill>
    <fill>
      <patternFill patternType="gray125"/>
    </fill>
    <fill>
      <patternFill patternType="solid">
        <fgColor indexed="29"/>
        <bgColor indexed="64"/>
      </patternFill>
    </fill>
    <fill>
      <patternFill patternType="solid">
        <fgColor indexed="44"/>
        <bgColor indexed="64"/>
      </patternFill>
    </fill>
    <fill>
      <patternFill patternType="solid">
        <fgColor indexed="13"/>
        <bgColor indexed="64"/>
      </patternFill>
    </fill>
    <fill>
      <patternFill patternType="solid">
        <fgColor indexed="11"/>
        <bgColor indexed="64"/>
      </patternFill>
    </fill>
    <fill>
      <patternFill patternType="solid">
        <fgColor indexed="26"/>
        <bgColor indexed="64"/>
      </patternFill>
    </fill>
    <fill>
      <patternFill patternType="solid">
        <fgColor indexed="56"/>
        <bgColor indexed="64"/>
      </patternFill>
    </fill>
    <fill>
      <patternFill patternType="solid">
        <fgColor indexed="27"/>
        <bgColor indexed="64"/>
      </patternFill>
    </fill>
    <fill>
      <patternFill patternType="solid">
        <fgColor indexed="15"/>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0"/>
        <bgColor indexed="64"/>
      </patternFill>
    </fill>
    <fill>
      <patternFill patternType="solid">
        <fgColor indexed="9"/>
        <bgColor indexed="64"/>
      </patternFill>
    </fill>
    <fill>
      <patternFill patternType="solid">
        <fgColor indexed="5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59999389629810485"/>
        <bgColor indexed="64"/>
      </patternFill>
    </fill>
  </fills>
  <borders count="2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10"/>
      </bottom>
      <diagonal/>
    </border>
    <border>
      <left style="thin">
        <color indexed="64"/>
      </left>
      <right/>
      <top style="hair">
        <color indexed="64"/>
      </top>
      <bottom style="hair">
        <color indexed="10"/>
      </bottom>
      <diagonal/>
    </border>
    <border>
      <left style="thin">
        <color indexed="64"/>
      </left>
      <right style="medium">
        <color indexed="64"/>
      </right>
      <top style="hair">
        <color indexed="64"/>
      </top>
      <bottom style="hair">
        <color indexed="10"/>
      </bottom>
      <diagonal/>
    </border>
    <border>
      <left style="thin">
        <color indexed="64"/>
      </left>
      <right style="thin">
        <color indexed="64"/>
      </right>
      <top style="hair">
        <color indexed="10"/>
      </top>
      <bottom style="hair">
        <color indexed="10"/>
      </bottom>
      <diagonal/>
    </border>
    <border>
      <left style="thin">
        <color indexed="64"/>
      </left>
      <right/>
      <top style="hair">
        <color indexed="10"/>
      </top>
      <bottom style="hair">
        <color indexed="10"/>
      </bottom>
      <diagonal/>
    </border>
    <border>
      <left style="thin">
        <color indexed="64"/>
      </left>
      <right style="medium">
        <color indexed="64"/>
      </right>
      <top style="hair">
        <color indexed="10"/>
      </top>
      <bottom style="hair">
        <color indexed="10"/>
      </bottom>
      <diagonal/>
    </border>
    <border>
      <left style="thin">
        <color indexed="64"/>
      </left>
      <right style="thin">
        <color indexed="64"/>
      </right>
      <top style="hair">
        <color indexed="10"/>
      </top>
      <bottom style="medium">
        <color indexed="64"/>
      </bottom>
      <diagonal/>
    </border>
    <border>
      <left style="thin">
        <color indexed="64"/>
      </left>
      <right/>
      <top style="hair">
        <color indexed="10"/>
      </top>
      <bottom style="medium">
        <color indexed="64"/>
      </bottom>
      <diagonal/>
    </border>
    <border>
      <left style="thin">
        <color indexed="64"/>
      </left>
      <right style="medium">
        <color indexed="64"/>
      </right>
      <top style="hair">
        <color indexed="10"/>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style="medium">
        <color indexed="64"/>
      </right>
      <top/>
      <bottom style="hair">
        <color indexed="10"/>
      </bottom>
      <diagonal/>
    </border>
    <border>
      <left style="thin">
        <color indexed="64"/>
      </left>
      <right style="thin">
        <color indexed="64"/>
      </right>
      <top style="hair">
        <color indexed="10"/>
      </top>
      <bottom style="thin">
        <color indexed="64"/>
      </bottom>
      <diagonal/>
    </border>
    <border>
      <left style="thin">
        <color indexed="64"/>
      </left>
      <right/>
      <top style="hair">
        <color indexed="10"/>
      </top>
      <bottom style="thin">
        <color indexed="64"/>
      </bottom>
      <diagonal/>
    </border>
    <border>
      <left style="thin">
        <color indexed="64"/>
      </left>
      <right style="medium">
        <color indexed="64"/>
      </right>
      <top style="hair">
        <color indexed="10"/>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hair">
        <color indexed="10"/>
      </bottom>
      <diagonal/>
    </border>
    <border>
      <left/>
      <right/>
      <top/>
      <bottom style="hair">
        <color indexed="10"/>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10"/>
      </bottom>
      <diagonal/>
    </border>
    <border>
      <left style="medium">
        <color indexed="64"/>
      </left>
      <right style="thin">
        <color indexed="64"/>
      </right>
      <top style="hair">
        <color indexed="10"/>
      </top>
      <bottom style="thin">
        <color indexed="64"/>
      </bottom>
      <diagonal/>
    </border>
    <border>
      <left style="medium">
        <color indexed="64"/>
      </left>
      <right style="thin">
        <color indexed="64"/>
      </right>
      <top style="hair">
        <color indexed="10"/>
      </top>
      <bottom style="hair">
        <color indexed="10"/>
      </bottom>
      <diagonal/>
    </border>
    <border>
      <left style="medium">
        <color indexed="64"/>
      </left>
      <right style="thin">
        <color indexed="64"/>
      </right>
      <top style="hair">
        <color indexed="10"/>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hair">
        <color indexed="10"/>
      </bottom>
      <diagonal/>
    </border>
    <border>
      <left/>
      <right style="thin">
        <color indexed="64"/>
      </right>
      <top/>
      <bottom/>
      <diagonal/>
    </border>
    <border>
      <left style="thin">
        <color indexed="64"/>
      </left>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hair">
        <color indexed="10"/>
      </bottom>
      <diagonal/>
    </border>
    <border>
      <left/>
      <right style="medium">
        <color indexed="64"/>
      </right>
      <top style="hair">
        <color indexed="10"/>
      </top>
      <bottom style="thin">
        <color indexed="64"/>
      </bottom>
      <diagonal/>
    </border>
    <border>
      <left/>
      <right style="medium">
        <color indexed="64"/>
      </right>
      <top/>
      <bottom style="hair">
        <color indexed="10"/>
      </bottom>
      <diagonal/>
    </border>
    <border>
      <left/>
      <right style="medium">
        <color indexed="64"/>
      </right>
      <top style="hair">
        <color indexed="10"/>
      </top>
      <bottom style="hair">
        <color indexed="10"/>
      </bottom>
      <diagonal/>
    </border>
    <border>
      <left/>
      <right style="medium">
        <color indexed="64"/>
      </right>
      <top style="hair">
        <color indexed="10"/>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medium">
        <color indexed="64"/>
      </top>
      <bottom style="hair">
        <color indexed="10"/>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hair">
        <color rgb="FFFF0000"/>
      </bottom>
      <diagonal/>
    </border>
    <border>
      <left style="thin">
        <color indexed="64"/>
      </left>
      <right style="thin">
        <color indexed="64"/>
      </right>
      <top style="medium">
        <color indexed="64"/>
      </top>
      <bottom style="hair">
        <color rgb="FFFF0000"/>
      </bottom>
      <diagonal/>
    </border>
    <border>
      <left style="thin">
        <color indexed="64"/>
      </left>
      <right style="medium">
        <color indexed="64"/>
      </right>
      <top style="medium">
        <color indexed="64"/>
      </top>
      <bottom style="hair">
        <color rgb="FFFF0000"/>
      </bottom>
      <diagonal/>
    </border>
    <border>
      <left style="medium">
        <color indexed="64"/>
      </left>
      <right style="thin">
        <color indexed="64"/>
      </right>
      <top style="hair">
        <color rgb="FFFF0000"/>
      </top>
      <bottom style="hair">
        <color rgb="FFFF0000"/>
      </bottom>
      <diagonal/>
    </border>
    <border>
      <left style="thin">
        <color indexed="64"/>
      </left>
      <right style="thin">
        <color indexed="64"/>
      </right>
      <top style="hair">
        <color rgb="FFFF0000"/>
      </top>
      <bottom style="hair">
        <color rgb="FFFF0000"/>
      </bottom>
      <diagonal/>
    </border>
    <border>
      <left style="thin">
        <color indexed="64"/>
      </left>
      <right style="medium">
        <color indexed="64"/>
      </right>
      <top style="hair">
        <color rgb="FFFF0000"/>
      </top>
      <bottom style="hair">
        <color rgb="FFFF0000"/>
      </bottom>
      <diagonal/>
    </border>
    <border>
      <left style="medium">
        <color indexed="64"/>
      </left>
      <right style="thin">
        <color indexed="64"/>
      </right>
      <top style="hair">
        <color rgb="FFFF0000"/>
      </top>
      <bottom style="medium">
        <color indexed="64"/>
      </bottom>
      <diagonal/>
    </border>
    <border>
      <left style="thin">
        <color indexed="64"/>
      </left>
      <right style="thin">
        <color indexed="64"/>
      </right>
      <top style="hair">
        <color rgb="FFFF0000"/>
      </top>
      <bottom style="medium">
        <color indexed="64"/>
      </bottom>
      <diagonal/>
    </border>
    <border>
      <left style="thin">
        <color indexed="64"/>
      </left>
      <right style="medium">
        <color indexed="64"/>
      </right>
      <top style="hair">
        <color rgb="FFFF0000"/>
      </top>
      <bottom style="medium">
        <color indexed="64"/>
      </bottom>
      <diagonal/>
    </border>
    <border>
      <left style="thin">
        <color indexed="64"/>
      </left>
      <right style="thin">
        <color indexed="64"/>
      </right>
      <top style="thin">
        <color indexed="64"/>
      </top>
      <bottom style="hair">
        <color rgb="FFFF0000"/>
      </bottom>
      <diagonal/>
    </border>
    <border>
      <left style="thin">
        <color indexed="64"/>
      </left>
      <right style="thin">
        <color indexed="64"/>
      </right>
      <top style="hair">
        <color rgb="FFFF0000"/>
      </top>
      <bottom style="thin">
        <color indexed="64"/>
      </bottom>
      <diagonal/>
    </border>
    <border>
      <left style="medium">
        <color indexed="64"/>
      </left>
      <right style="thin">
        <color indexed="64"/>
      </right>
      <top style="thin">
        <color indexed="64"/>
      </top>
      <bottom style="hair">
        <color rgb="FFFF0000"/>
      </bottom>
      <diagonal/>
    </border>
    <border>
      <left style="thin">
        <color indexed="64"/>
      </left>
      <right style="medium">
        <color indexed="64"/>
      </right>
      <top style="thin">
        <color indexed="64"/>
      </top>
      <bottom style="hair">
        <color rgb="FFFF0000"/>
      </bottom>
      <diagonal/>
    </border>
    <border>
      <left style="medium">
        <color indexed="64"/>
      </left>
      <right style="thin">
        <color indexed="64"/>
      </right>
      <top style="hair">
        <color rgb="FFFF0000"/>
      </top>
      <bottom style="thin">
        <color indexed="64"/>
      </bottom>
      <diagonal/>
    </border>
    <border>
      <left style="thin">
        <color indexed="64"/>
      </left>
      <right style="medium">
        <color indexed="64"/>
      </right>
      <top style="hair">
        <color rgb="FFFF0000"/>
      </top>
      <bottom style="thin">
        <color indexed="64"/>
      </bottom>
      <diagonal/>
    </border>
    <border>
      <left/>
      <right style="thin">
        <color indexed="64"/>
      </right>
      <top style="thin">
        <color indexed="64"/>
      </top>
      <bottom style="hair">
        <color rgb="FFFF0000"/>
      </bottom>
      <diagonal/>
    </border>
    <border>
      <left/>
      <right/>
      <top style="thin">
        <color indexed="64"/>
      </top>
      <bottom style="hair">
        <color rgb="FFFF0000"/>
      </bottom>
      <diagonal/>
    </border>
    <border>
      <left style="thin">
        <color indexed="64"/>
      </left>
      <right/>
      <top style="thin">
        <color indexed="64"/>
      </top>
      <bottom style="hair">
        <color rgb="FFFF0000"/>
      </bottom>
      <diagonal/>
    </border>
    <border>
      <left/>
      <right style="thin">
        <color indexed="64"/>
      </right>
      <top style="hair">
        <color rgb="FFFF0000"/>
      </top>
      <bottom style="hair">
        <color rgb="FFFF0000"/>
      </bottom>
      <diagonal/>
    </border>
    <border>
      <left/>
      <right/>
      <top style="hair">
        <color rgb="FFFF0000"/>
      </top>
      <bottom style="hair">
        <color rgb="FFFF0000"/>
      </bottom>
      <diagonal/>
    </border>
    <border>
      <left style="thin">
        <color indexed="64"/>
      </left>
      <right/>
      <top style="hair">
        <color rgb="FFFF0000"/>
      </top>
      <bottom style="hair">
        <color rgb="FFFF0000"/>
      </bottom>
      <diagonal/>
    </border>
    <border>
      <left/>
      <right style="thin">
        <color indexed="64"/>
      </right>
      <top style="hair">
        <color rgb="FFFF0000"/>
      </top>
      <bottom style="thin">
        <color indexed="64"/>
      </bottom>
      <diagonal/>
    </border>
    <border>
      <left/>
      <right/>
      <top style="hair">
        <color rgb="FFFF0000"/>
      </top>
      <bottom style="thin">
        <color indexed="64"/>
      </bottom>
      <diagonal/>
    </border>
    <border>
      <left style="thin">
        <color indexed="64"/>
      </left>
      <right/>
      <top style="hair">
        <color rgb="FFFF0000"/>
      </top>
      <bottom style="thin">
        <color indexed="64"/>
      </bottom>
      <diagonal/>
    </border>
    <border>
      <left/>
      <right style="thin">
        <color indexed="64"/>
      </right>
      <top style="medium">
        <color indexed="64"/>
      </top>
      <bottom style="hair">
        <color rgb="FFFF0000"/>
      </bottom>
      <diagonal/>
    </border>
    <border>
      <left/>
      <right/>
      <top style="medium">
        <color indexed="64"/>
      </top>
      <bottom style="hair">
        <color rgb="FFFF0000"/>
      </bottom>
      <diagonal/>
    </border>
    <border>
      <left style="thin">
        <color indexed="64"/>
      </left>
      <right/>
      <top style="medium">
        <color indexed="64"/>
      </top>
      <bottom style="hair">
        <color rgb="FFFF0000"/>
      </bottom>
      <diagonal/>
    </border>
    <border>
      <left/>
      <right style="thin">
        <color indexed="64"/>
      </right>
      <top style="hair">
        <color rgb="FFFF0000"/>
      </top>
      <bottom style="medium">
        <color indexed="64"/>
      </bottom>
      <diagonal/>
    </border>
    <border>
      <left/>
      <right/>
      <top style="hair">
        <color rgb="FFFF0000"/>
      </top>
      <bottom style="medium">
        <color indexed="64"/>
      </bottom>
      <diagonal/>
    </border>
    <border>
      <left style="thin">
        <color indexed="64"/>
      </left>
      <right/>
      <top style="hair">
        <color rgb="FFFF0000"/>
      </top>
      <bottom style="medium">
        <color indexed="64"/>
      </bottom>
      <diagonal/>
    </border>
    <border>
      <left style="medium">
        <color indexed="64"/>
      </left>
      <right style="thin">
        <color indexed="64"/>
      </right>
      <top style="hair">
        <color rgb="FFFF0000"/>
      </top>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theme="3" tint="-0.24994659260841701"/>
      </left>
      <right/>
      <top style="double">
        <color theme="3" tint="-0.24994659260841701"/>
      </top>
      <bottom/>
      <diagonal/>
    </border>
    <border>
      <left/>
      <right/>
      <top style="double">
        <color theme="3" tint="-0.24994659260841701"/>
      </top>
      <bottom/>
      <diagonal/>
    </border>
    <border>
      <left/>
      <right style="double">
        <color theme="3" tint="-0.24994659260841701"/>
      </right>
      <top style="double">
        <color theme="3" tint="-0.24994659260841701"/>
      </top>
      <bottom/>
      <diagonal/>
    </border>
    <border>
      <left style="double">
        <color theme="3" tint="-0.24994659260841701"/>
      </left>
      <right/>
      <top/>
      <bottom/>
      <diagonal/>
    </border>
    <border>
      <left style="double">
        <color rgb="FF0070C0"/>
      </left>
      <right/>
      <top style="double">
        <color rgb="FF0070C0"/>
      </top>
      <bottom style="double">
        <color rgb="FF0070C0"/>
      </bottom>
      <diagonal/>
    </border>
    <border>
      <left/>
      <right/>
      <top style="double">
        <color rgb="FF0070C0"/>
      </top>
      <bottom style="double">
        <color rgb="FF0070C0"/>
      </bottom>
      <diagonal/>
    </border>
    <border>
      <left/>
      <right style="double">
        <color rgb="FF0070C0"/>
      </right>
      <top style="double">
        <color rgb="FF0070C0"/>
      </top>
      <bottom style="double">
        <color rgb="FF0070C0"/>
      </bottom>
      <diagonal/>
    </border>
    <border>
      <left/>
      <right style="double">
        <color theme="3" tint="-0.24994659260841701"/>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hair">
        <color indexed="10"/>
      </bottom>
      <diagonal/>
    </border>
    <border>
      <left/>
      <right style="thin">
        <color indexed="64"/>
      </right>
      <top style="thin">
        <color indexed="64"/>
      </top>
      <bottom style="hair">
        <color indexed="10"/>
      </bottom>
      <diagonal/>
    </border>
    <border>
      <left/>
      <right/>
      <top style="thin">
        <color indexed="64"/>
      </top>
      <bottom style="hair">
        <color indexed="10"/>
      </bottom>
      <diagonal/>
    </border>
    <border>
      <left style="thin">
        <color indexed="64"/>
      </left>
      <right/>
      <top style="thin">
        <color indexed="64"/>
      </top>
      <bottom style="hair">
        <color indexed="10"/>
      </bottom>
      <diagonal/>
    </border>
    <border>
      <left style="thin">
        <color indexed="64"/>
      </left>
      <right style="thin">
        <color indexed="64"/>
      </right>
      <top style="thin">
        <color indexed="64"/>
      </top>
      <bottom style="hair">
        <color indexed="12"/>
      </bottom>
      <diagonal/>
    </border>
    <border>
      <left style="thin">
        <color indexed="64"/>
      </left>
      <right style="hair">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theme="3" tint="-0.24994659260841701"/>
      </left>
      <right/>
      <top/>
      <bottom style="double">
        <color theme="3" tint="-0.24994659260841701"/>
      </bottom>
      <diagonal/>
    </border>
    <border>
      <left/>
      <right/>
      <top/>
      <bottom style="double">
        <color theme="3" tint="-0.24994659260841701"/>
      </bottom>
      <diagonal/>
    </border>
    <border>
      <left/>
      <right style="double">
        <color theme="3" tint="-0.24994659260841701"/>
      </right>
      <top/>
      <bottom style="double">
        <color theme="3" tint="-0.24994659260841701"/>
      </bottom>
      <diagonal/>
    </border>
    <border>
      <left style="thin">
        <color indexed="64"/>
      </left>
      <right/>
      <top/>
      <bottom style="dotted">
        <color indexed="64"/>
      </bottom>
      <diagonal/>
    </border>
    <border>
      <left/>
      <right/>
      <top/>
      <bottom style="dotted">
        <color indexed="64"/>
      </bottom>
      <diagonal/>
    </border>
    <border>
      <left style="hair">
        <color indexed="64"/>
      </left>
      <right style="thin">
        <color indexed="64"/>
      </right>
      <top/>
      <bottom style="dotted">
        <color indexed="64"/>
      </bottom>
      <diagonal/>
    </border>
    <border>
      <left/>
      <right style="dotted">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s>
  <cellStyleXfs count="7">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3" fillId="0" borderId="0"/>
  </cellStyleXfs>
  <cellXfs count="679">
    <xf numFmtId="0" fontId="0" fillId="0" borderId="0" xfId="0">
      <alignment vertical="center"/>
    </xf>
    <xf numFmtId="0" fontId="0" fillId="0" borderId="0" xfId="0" applyAlignment="1">
      <alignment horizontal="center" vertical="center"/>
    </xf>
    <xf numFmtId="0" fontId="29" fillId="0" borderId="0" xfId="0" applyFont="1">
      <alignment vertical="center"/>
    </xf>
    <xf numFmtId="0" fontId="29" fillId="0" borderId="0" xfId="0" applyFont="1" applyAlignment="1">
      <alignment horizontal="center" vertical="center"/>
    </xf>
    <xf numFmtId="0" fontId="8" fillId="2" borderId="1" xfId="6" applyFont="1" applyFill="1" applyBorder="1" applyAlignment="1">
      <alignment horizontal="center" vertical="center"/>
    </xf>
    <xf numFmtId="0" fontId="8" fillId="2" borderId="1" xfId="6" applyFont="1" applyFill="1" applyBorder="1" applyAlignment="1">
      <alignment horizontal="center" vertical="center" wrapText="1"/>
    </xf>
    <xf numFmtId="0" fontId="8" fillId="3" borderId="1" xfId="6" applyFont="1" applyFill="1" applyBorder="1" applyAlignment="1">
      <alignment horizontal="center" vertical="center"/>
    </xf>
    <xf numFmtId="0" fontId="8" fillId="3" borderId="1" xfId="6" applyFont="1" applyFill="1" applyBorder="1" applyAlignment="1">
      <alignment horizontal="center" vertical="center" wrapText="1"/>
    </xf>
    <xf numFmtId="0" fontId="0" fillId="4" borderId="1" xfId="0" applyFill="1" applyBorder="1" applyAlignment="1">
      <alignment horizontal="center" vertical="center"/>
    </xf>
    <xf numFmtId="0" fontId="0" fillId="5" borderId="1" xfId="0" applyFill="1" applyBorder="1" applyAlignment="1">
      <alignment horizontal="center" vertical="center"/>
    </xf>
    <xf numFmtId="49" fontId="13" fillId="6" borderId="2" xfId="4" applyNumberFormat="1" applyFont="1" applyFill="1" applyBorder="1" applyAlignment="1" applyProtection="1">
      <alignment horizontal="center" vertical="center"/>
      <protection locked="0"/>
    </xf>
    <xf numFmtId="49" fontId="13" fillId="6" borderId="3" xfId="4" quotePrefix="1" applyNumberFormat="1" applyFont="1" applyFill="1" applyBorder="1" applyAlignment="1" applyProtection="1">
      <alignment horizontal="center" vertical="center"/>
      <protection locked="0"/>
    </xf>
    <xf numFmtId="49" fontId="13" fillId="6" borderId="4" xfId="4" applyNumberFormat="1" applyFont="1" applyFill="1" applyBorder="1" applyAlignment="1" applyProtection="1">
      <alignment horizontal="center" vertical="center"/>
      <protection locked="0"/>
    </xf>
    <xf numFmtId="49" fontId="13" fillId="6" borderId="5" xfId="4" quotePrefix="1" applyNumberFormat="1" applyFont="1" applyFill="1" applyBorder="1" applyAlignment="1" applyProtection="1">
      <alignment horizontal="center" vertical="center"/>
      <protection locked="0"/>
    </xf>
    <xf numFmtId="0" fontId="4" fillId="3" borderId="1" xfId="4" applyNumberFormat="1" applyFont="1" applyFill="1" applyBorder="1" applyAlignment="1">
      <alignment horizontal="center" vertical="center"/>
    </xf>
    <xf numFmtId="0" fontId="0" fillId="0" borderId="0" xfId="0" applyNumberFormat="1" applyAlignment="1">
      <alignment horizontal="center" vertical="center"/>
    </xf>
    <xf numFmtId="49" fontId="13" fillId="6" borderId="6" xfId="4" quotePrefix="1" applyNumberFormat="1" applyFont="1" applyFill="1" applyBorder="1" applyAlignment="1" applyProtection="1">
      <alignment horizontal="center" vertical="center"/>
      <protection locked="0"/>
    </xf>
    <xf numFmtId="49" fontId="13" fillId="6" borderId="7" xfId="4" quotePrefix="1" applyNumberFormat="1" applyFont="1" applyFill="1" applyBorder="1" applyAlignment="1" applyProtection="1">
      <alignment horizontal="center" vertical="center"/>
      <protection locked="0"/>
    </xf>
    <xf numFmtId="49" fontId="13" fillId="6" borderId="2" xfId="4" applyNumberFormat="1" applyFont="1" applyFill="1" applyBorder="1" applyAlignment="1" applyProtection="1">
      <alignment horizontal="right" vertical="center"/>
      <protection locked="0"/>
    </xf>
    <xf numFmtId="49" fontId="13" fillId="6" borderId="4" xfId="4" applyNumberFormat="1" applyFont="1" applyFill="1" applyBorder="1" applyAlignment="1" applyProtection="1">
      <alignment horizontal="right" vertical="center"/>
      <protection locked="0"/>
    </xf>
    <xf numFmtId="49" fontId="13" fillId="6" borderId="8" xfId="4" applyNumberFormat="1" applyFont="1" applyFill="1" applyBorder="1" applyAlignment="1" applyProtection="1">
      <alignment horizontal="right" vertical="center"/>
      <protection locked="0"/>
    </xf>
    <xf numFmtId="49" fontId="13" fillId="6" borderId="9" xfId="4" quotePrefix="1" applyNumberFormat="1" applyFont="1" applyFill="1" applyBorder="1" applyAlignment="1" applyProtection="1">
      <alignment horizontal="center" vertical="center"/>
      <protection locked="0"/>
    </xf>
    <xf numFmtId="49" fontId="13" fillId="6" borderId="10" xfId="4" quotePrefix="1" applyNumberFormat="1" applyFont="1" applyFill="1" applyBorder="1" applyAlignment="1" applyProtection="1">
      <alignment horizontal="center" vertical="center"/>
      <protection locked="0"/>
    </xf>
    <xf numFmtId="49" fontId="13" fillId="6" borderId="11" xfId="4" applyNumberFormat="1" applyFont="1" applyFill="1" applyBorder="1" applyAlignment="1" applyProtection="1">
      <alignment horizontal="right" vertical="center"/>
      <protection locked="0"/>
    </xf>
    <xf numFmtId="49" fontId="13" fillId="6" borderId="12" xfId="4" quotePrefix="1" applyNumberFormat="1" applyFont="1" applyFill="1" applyBorder="1" applyAlignment="1" applyProtection="1">
      <alignment horizontal="center" vertical="center"/>
      <protection locked="0"/>
    </xf>
    <xf numFmtId="49" fontId="13" fillId="6" borderId="13" xfId="4" quotePrefix="1" applyNumberFormat="1" applyFont="1" applyFill="1" applyBorder="1" applyAlignment="1" applyProtection="1">
      <alignment horizontal="center" vertical="center"/>
      <protection locked="0"/>
    </xf>
    <xf numFmtId="49" fontId="13" fillId="6" borderId="14" xfId="4" applyNumberFormat="1" applyFont="1" applyFill="1" applyBorder="1" applyAlignment="1" applyProtection="1">
      <alignment horizontal="right" vertical="center"/>
      <protection locked="0"/>
    </xf>
    <xf numFmtId="49" fontId="13" fillId="6" borderId="15" xfId="4" quotePrefix="1" applyNumberFormat="1" applyFont="1" applyFill="1" applyBorder="1" applyAlignment="1" applyProtection="1">
      <alignment horizontal="center" vertical="center"/>
      <protection locked="0"/>
    </xf>
    <xf numFmtId="49" fontId="13" fillId="6" borderId="16" xfId="4" quotePrefix="1" applyNumberFormat="1" applyFont="1" applyFill="1" applyBorder="1" applyAlignment="1" applyProtection="1">
      <alignment horizontal="center" vertical="center"/>
      <protection locked="0"/>
    </xf>
    <xf numFmtId="49" fontId="13" fillId="6" borderId="17" xfId="4" applyNumberFormat="1" applyFont="1" applyFill="1" applyBorder="1" applyAlignment="1" applyProtection="1">
      <alignment horizontal="right" vertical="center"/>
      <protection locked="0"/>
    </xf>
    <xf numFmtId="49" fontId="13" fillId="6" borderId="17" xfId="4" applyNumberFormat="1" applyFont="1" applyFill="1" applyBorder="1" applyAlignment="1" applyProtection="1">
      <alignment horizontal="center" vertical="center"/>
      <protection locked="0"/>
    </xf>
    <xf numFmtId="49" fontId="13" fillId="6" borderId="18" xfId="4" quotePrefix="1" applyNumberFormat="1" applyFont="1" applyFill="1" applyBorder="1" applyAlignment="1" applyProtection="1">
      <alignment horizontal="center" vertical="center"/>
      <protection locked="0"/>
    </xf>
    <xf numFmtId="49" fontId="13" fillId="6" borderId="19" xfId="4" quotePrefix="1" applyNumberFormat="1" applyFont="1" applyFill="1" applyBorder="1" applyAlignment="1" applyProtection="1">
      <alignment horizontal="center" vertical="center"/>
      <protection locked="0"/>
    </xf>
    <xf numFmtId="49" fontId="13" fillId="6" borderId="20" xfId="4" applyNumberFormat="1" applyFont="1" applyFill="1" applyBorder="1" applyAlignment="1" applyProtection="1">
      <alignment horizontal="right" vertical="center"/>
      <protection locked="0"/>
    </xf>
    <xf numFmtId="49" fontId="13" fillId="6" borderId="20" xfId="4" applyNumberFormat="1" applyFont="1" applyFill="1" applyBorder="1" applyAlignment="1" applyProtection="1">
      <alignment horizontal="center" vertical="center"/>
      <protection locked="0"/>
    </xf>
    <xf numFmtId="49" fontId="13" fillId="6" borderId="21" xfId="4" quotePrefix="1" applyNumberFormat="1" applyFont="1" applyFill="1" applyBorder="1" applyAlignment="1" applyProtection="1">
      <alignment horizontal="center" vertical="center"/>
      <protection locked="0"/>
    </xf>
    <xf numFmtId="49" fontId="13" fillId="6" borderId="22" xfId="4" quotePrefix="1" applyNumberFormat="1" applyFont="1" applyFill="1" applyBorder="1" applyAlignment="1" applyProtection="1">
      <alignment horizontal="center" vertical="center"/>
      <protection locked="0"/>
    </xf>
    <xf numFmtId="49" fontId="13" fillId="6" borderId="23" xfId="4" applyNumberFormat="1" applyFont="1" applyFill="1" applyBorder="1" applyAlignment="1" applyProtection="1">
      <alignment horizontal="right" vertical="center"/>
      <protection locked="0"/>
    </xf>
    <xf numFmtId="49" fontId="13" fillId="6" borderId="24" xfId="4" quotePrefix="1" applyNumberFormat="1" applyFont="1" applyFill="1" applyBorder="1" applyAlignment="1" applyProtection="1">
      <alignment horizontal="center" vertical="center"/>
      <protection locked="0"/>
    </xf>
    <xf numFmtId="49" fontId="13" fillId="6" borderId="25" xfId="4" quotePrefix="1" applyNumberFormat="1" applyFont="1" applyFill="1" applyBorder="1" applyAlignment="1" applyProtection="1">
      <alignment horizontal="center" vertical="center"/>
      <protection locked="0"/>
    </xf>
    <xf numFmtId="49" fontId="13" fillId="6" borderId="26" xfId="4" applyNumberFormat="1" applyFont="1" applyFill="1" applyBorder="1" applyAlignment="1" applyProtection="1">
      <alignment horizontal="right" vertical="center"/>
      <protection locked="0"/>
    </xf>
    <xf numFmtId="49" fontId="13" fillId="6" borderId="27" xfId="4" quotePrefix="1" applyNumberFormat="1" applyFont="1" applyFill="1" applyBorder="1" applyAlignment="1" applyProtection="1">
      <alignment horizontal="center" vertical="center"/>
      <protection locked="0"/>
    </xf>
    <xf numFmtId="49" fontId="13" fillId="6" borderId="28" xfId="4" quotePrefix="1" applyNumberFormat="1" applyFont="1" applyFill="1" applyBorder="1" applyAlignment="1" applyProtection="1">
      <alignment horizontal="center" vertical="center"/>
      <protection locked="0"/>
    </xf>
    <xf numFmtId="0" fontId="7" fillId="0" borderId="0" xfId="0" applyFont="1" applyProtection="1">
      <alignment vertical="center"/>
    </xf>
    <xf numFmtId="49" fontId="30" fillId="7" borderId="29" xfId="4" applyNumberFormat="1" applyFont="1" applyFill="1" applyBorder="1" applyAlignment="1" applyProtection="1">
      <alignment horizontal="center" vertical="center"/>
    </xf>
    <xf numFmtId="0" fontId="4" fillId="8" borderId="29" xfId="4" applyFont="1" applyFill="1" applyBorder="1" applyAlignment="1" applyProtection="1">
      <alignment horizontal="center" vertical="center"/>
    </xf>
    <xf numFmtId="0" fontId="4" fillId="9" borderId="29" xfId="4" applyFont="1" applyFill="1" applyBorder="1" applyAlignment="1" applyProtection="1">
      <alignment horizontal="center" vertical="center"/>
    </xf>
    <xf numFmtId="0" fontId="4" fillId="10" borderId="29" xfId="4" applyFont="1" applyFill="1" applyBorder="1" applyAlignment="1" applyProtection="1">
      <alignment horizontal="center" vertical="center"/>
    </xf>
    <xf numFmtId="0" fontId="4" fillId="2" borderId="29" xfId="4" applyFont="1" applyFill="1" applyBorder="1" applyAlignment="1" applyProtection="1">
      <alignment horizontal="center" vertical="center"/>
    </xf>
    <xf numFmtId="0" fontId="4" fillId="11" borderId="29" xfId="4" applyFont="1" applyFill="1" applyBorder="1" applyAlignment="1" applyProtection="1">
      <alignment horizontal="center" vertical="center"/>
    </xf>
    <xf numFmtId="0" fontId="15" fillId="12" borderId="30" xfId="4" applyFont="1" applyFill="1" applyBorder="1" applyAlignment="1" applyProtection="1">
      <alignment horizontal="center" vertical="center"/>
      <protection hidden="1"/>
    </xf>
    <xf numFmtId="49" fontId="13" fillId="13" borderId="31" xfId="4" applyNumberFormat="1" applyFont="1" applyFill="1" applyBorder="1" applyAlignment="1" applyProtection="1">
      <alignment horizontal="center" vertical="center"/>
      <protection hidden="1"/>
    </xf>
    <xf numFmtId="49" fontId="13" fillId="13" borderId="23" xfId="4" applyNumberFormat="1" applyFont="1" applyFill="1" applyBorder="1" applyAlignment="1" applyProtection="1">
      <alignment horizontal="center" vertical="center"/>
      <protection hidden="1"/>
    </xf>
    <xf numFmtId="49" fontId="13" fillId="13" borderId="32" xfId="4" applyNumberFormat="1" applyFont="1" applyFill="1" applyBorder="1" applyAlignment="1" applyProtection="1">
      <alignment horizontal="center" vertical="center"/>
      <protection hidden="1"/>
    </xf>
    <xf numFmtId="0" fontId="13" fillId="13" borderId="33" xfId="4" applyFont="1" applyFill="1" applyBorder="1" applyAlignment="1" applyProtection="1">
      <alignment horizontal="left" vertical="center" shrinkToFit="1"/>
      <protection hidden="1"/>
    </xf>
    <xf numFmtId="49" fontId="13" fillId="13" borderId="17" xfId="4" applyNumberFormat="1" applyFont="1" applyFill="1" applyBorder="1" applyAlignment="1" applyProtection="1">
      <alignment horizontal="right" vertical="center"/>
    </xf>
    <xf numFmtId="49" fontId="13" fillId="13" borderId="18" xfId="4" applyNumberFormat="1" applyFont="1" applyFill="1" applyBorder="1" applyAlignment="1" applyProtection="1">
      <alignment horizontal="center" vertical="center"/>
    </xf>
    <xf numFmtId="49" fontId="13" fillId="13" borderId="19" xfId="4" applyNumberFormat="1" applyFont="1" applyFill="1" applyBorder="1" applyAlignment="1" applyProtection="1">
      <alignment horizontal="center" vertical="center"/>
    </xf>
    <xf numFmtId="0" fontId="13" fillId="13" borderId="17" xfId="4" applyFont="1" applyFill="1" applyBorder="1" applyAlignment="1" applyProtection="1">
      <alignment horizontal="center" vertical="center" shrinkToFit="1"/>
      <protection hidden="1"/>
    </xf>
    <xf numFmtId="0" fontId="15" fillId="12" borderId="34" xfId="4" applyFont="1" applyFill="1" applyBorder="1" applyAlignment="1" applyProtection="1">
      <alignment horizontal="center" vertical="center"/>
      <protection hidden="1"/>
    </xf>
    <xf numFmtId="49" fontId="13" fillId="13" borderId="0" xfId="4" applyNumberFormat="1" applyFont="1" applyFill="1" applyBorder="1" applyAlignment="1" applyProtection="1">
      <alignment horizontal="center" vertical="center"/>
      <protection hidden="1"/>
    </xf>
    <xf numFmtId="49" fontId="13" fillId="13" borderId="35" xfId="4" applyNumberFormat="1" applyFont="1" applyFill="1" applyBorder="1" applyAlignment="1" applyProtection="1">
      <alignment horizontal="center" vertical="center"/>
      <protection hidden="1"/>
    </xf>
    <xf numFmtId="49" fontId="13" fillId="13" borderId="36" xfId="4" applyNumberFormat="1" applyFont="1" applyFill="1" applyBorder="1" applyAlignment="1" applyProtection="1">
      <alignment horizontal="center" vertical="center"/>
      <protection hidden="1"/>
    </xf>
    <xf numFmtId="0" fontId="13" fillId="13" borderId="37" xfId="4" applyFont="1" applyFill="1" applyBorder="1" applyAlignment="1" applyProtection="1">
      <alignment horizontal="left" vertical="center" shrinkToFit="1"/>
      <protection hidden="1"/>
    </xf>
    <xf numFmtId="49" fontId="13" fillId="13" borderId="20" xfId="4" applyNumberFormat="1" applyFont="1" applyFill="1" applyBorder="1" applyAlignment="1" applyProtection="1">
      <alignment horizontal="right" vertical="center"/>
    </xf>
    <xf numFmtId="49" fontId="13" fillId="13" borderId="21" xfId="4" quotePrefix="1" applyNumberFormat="1" applyFont="1" applyFill="1" applyBorder="1" applyAlignment="1" applyProtection="1">
      <alignment horizontal="center" vertical="center"/>
    </xf>
    <xf numFmtId="49" fontId="13" fillId="13" borderId="22" xfId="4" quotePrefix="1" applyNumberFormat="1" applyFont="1" applyFill="1" applyBorder="1" applyAlignment="1" applyProtection="1">
      <alignment horizontal="center" vertical="center"/>
    </xf>
    <xf numFmtId="0" fontId="13" fillId="13" borderId="20" xfId="4" applyFont="1" applyFill="1" applyBorder="1" applyAlignment="1" applyProtection="1">
      <alignment horizontal="center" vertical="center" shrinkToFit="1"/>
      <protection hidden="1"/>
    </xf>
    <xf numFmtId="0" fontId="7" fillId="0" borderId="0" xfId="0" applyFont="1" applyFill="1" applyAlignment="1" applyProtection="1">
      <alignment horizontal="center" vertical="center"/>
    </xf>
    <xf numFmtId="49" fontId="7" fillId="0" borderId="0" xfId="0" applyNumberFormat="1" applyFont="1" applyAlignment="1" applyProtection="1">
      <alignment horizontal="left" vertical="center"/>
    </xf>
    <xf numFmtId="49" fontId="7" fillId="0" borderId="0" xfId="0" applyNumberFormat="1" applyFont="1" applyProtection="1">
      <alignment vertical="center"/>
    </xf>
    <xf numFmtId="49" fontId="7" fillId="0" borderId="0" xfId="0" applyNumberFormat="1" applyFont="1" applyAlignment="1" applyProtection="1">
      <alignment horizontal="center" vertical="center"/>
    </xf>
    <xf numFmtId="0" fontId="7" fillId="0" borderId="0" xfId="0" applyFont="1" applyFill="1" applyAlignment="1" applyProtection="1">
      <alignment horizontal="left" vertical="center"/>
    </xf>
    <xf numFmtId="49" fontId="7" fillId="0" borderId="0" xfId="0" applyNumberFormat="1" applyFont="1" applyFill="1" applyAlignment="1" applyProtection="1">
      <alignment horizontal="right" vertical="center"/>
    </xf>
    <xf numFmtId="49" fontId="7" fillId="0" borderId="0" xfId="0" applyNumberFormat="1" applyFont="1" applyFill="1" applyAlignment="1" applyProtection="1">
      <alignment horizontal="center" vertical="center"/>
    </xf>
    <xf numFmtId="0" fontId="13" fillId="6" borderId="38" xfId="4" applyFont="1" applyFill="1" applyBorder="1" applyAlignment="1" applyProtection="1">
      <alignment horizontal="left" vertical="center" shrinkToFit="1"/>
      <protection locked="0"/>
    </xf>
    <xf numFmtId="0" fontId="13" fillId="6" borderId="2" xfId="4" applyFont="1" applyFill="1" applyBorder="1" applyAlignment="1" applyProtection="1">
      <alignment horizontal="center" vertical="center" shrinkToFit="1"/>
      <protection locked="0"/>
    </xf>
    <xf numFmtId="0" fontId="13" fillId="6" borderId="39" xfId="4" applyFont="1" applyFill="1" applyBorder="1" applyAlignment="1" applyProtection="1">
      <alignment horizontal="left" vertical="center" shrinkToFit="1"/>
      <protection locked="0"/>
    </xf>
    <xf numFmtId="0" fontId="13" fillId="6" borderId="4" xfId="4" applyFont="1" applyFill="1" applyBorder="1" applyAlignment="1" applyProtection="1">
      <alignment horizontal="center" vertical="center" shrinkToFit="1"/>
      <protection locked="0"/>
    </xf>
    <xf numFmtId="0" fontId="13" fillId="6" borderId="37" xfId="4" applyFont="1" applyFill="1" applyBorder="1" applyAlignment="1" applyProtection="1">
      <alignment horizontal="left" vertical="center" shrinkToFit="1"/>
      <protection locked="0"/>
    </xf>
    <xf numFmtId="0" fontId="13" fillId="6" borderId="20" xfId="4" applyFont="1" applyFill="1" applyBorder="1" applyAlignment="1" applyProtection="1">
      <alignment horizontal="center" vertical="center" shrinkToFit="1"/>
      <protection locked="0"/>
    </xf>
    <xf numFmtId="0" fontId="13" fillId="6" borderId="33" xfId="4" applyFont="1" applyFill="1" applyBorder="1" applyAlignment="1" applyProtection="1">
      <alignment horizontal="left" vertical="center" shrinkToFit="1"/>
      <protection locked="0"/>
    </xf>
    <xf numFmtId="0" fontId="13" fillId="6" borderId="17" xfId="4" applyFont="1" applyFill="1" applyBorder="1" applyAlignment="1" applyProtection="1">
      <alignment horizontal="center" vertical="center" shrinkToFit="1"/>
      <protection locked="0"/>
    </xf>
    <xf numFmtId="0" fontId="13" fillId="6" borderId="40" xfId="4" applyFont="1" applyFill="1" applyBorder="1" applyAlignment="1" applyProtection="1">
      <alignment horizontal="left" vertical="center" shrinkToFit="1"/>
      <protection locked="0"/>
    </xf>
    <xf numFmtId="0" fontId="13" fillId="6" borderId="8" xfId="4" applyFont="1" applyFill="1" applyBorder="1" applyAlignment="1" applyProtection="1">
      <alignment horizontal="center" vertical="center" shrinkToFit="1"/>
      <protection locked="0"/>
    </xf>
    <xf numFmtId="0" fontId="13" fillId="6" borderId="41" xfId="4" applyFont="1" applyFill="1" applyBorder="1" applyAlignment="1" applyProtection="1">
      <alignment horizontal="left" vertical="center" shrinkToFit="1"/>
      <protection locked="0"/>
    </xf>
    <xf numFmtId="0" fontId="13" fillId="6" borderId="26" xfId="4" applyFont="1" applyFill="1" applyBorder="1" applyAlignment="1" applyProtection="1">
      <alignment horizontal="center" vertical="center" shrinkToFit="1"/>
      <protection locked="0"/>
    </xf>
    <xf numFmtId="0" fontId="13" fillId="6" borderId="30" xfId="4" applyFont="1" applyFill="1" applyBorder="1" applyAlignment="1" applyProtection="1">
      <alignment horizontal="left" vertical="center" shrinkToFit="1"/>
      <protection locked="0"/>
    </xf>
    <xf numFmtId="0" fontId="13" fillId="6" borderId="23" xfId="4" applyFont="1" applyFill="1" applyBorder="1" applyAlignment="1" applyProtection="1">
      <alignment horizontal="center" vertical="center" shrinkToFit="1"/>
      <protection locked="0"/>
    </xf>
    <xf numFmtId="0" fontId="13" fillId="6" borderId="42" xfId="4" applyFont="1" applyFill="1" applyBorder="1" applyAlignment="1" applyProtection="1">
      <alignment horizontal="left" vertical="center" shrinkToFit="1"/>
      <protection locked="0"/>
    </xf>
    <xf numFmtId="0" fontId="13" fillId="6" borderId="11" xfId="4" applyFont="1" applyFill="1" applyBorder="1" applyAlignment="1" applyProtection="1">
      <alignment horizontal="center" vertical="center" shrinkToFit="1"/>
      <protection locked="0"/>
    </xf>
    <xf numFmtId="0" fontId="13" fillId="6" borderId="43" xfId="4" applyFont="1" applyFill="1" applyBorder="1" applyAlignment="1" applyProtection="1">
      <alignment horizontal="left" vertical="center" shrinkToFit="1"/>
      <protection locked="0"/>
    </xf>
    <xf numFmtId="0" fontId="13" fillId="6" borderId="14" xfId="4" applyFont="1" applyFill="1" applyBorder="1" applyAlignment="1" applyProtection="1">
      <alignment horizontal="center" vertical="center" shrinkToFit="1"/>
      <protection locked="0"/>
    </xf>
    <xf numFmtId="0" fontId="16" fillId="13" borderId="1" xfId="4" applyFont="1" applyFill="1" applyBorder="1" applyAlignment="1" applyProtection="1">
      <alignment horizontal="center" vertical="center" shrinkToFit="1"/>
    </xf>
    <xf numFmtId="0" fontId="16" fillId="13" borderId="1" xfId="4" applyFont="1" applyFill="1" applyBorder="1" applyAlignment="1" applyProtection="1">
      <alignment horizontal="center" vertical="center"/>
    </xf>
    <xf numFmtId="0" fontId="16" fillId="13" borderId="44" xfId="4" applyFont="1" applyFill="1" applyBorder="1" applyAlignment="1" applyProtection="1">
      <alignment horizontal="center" vertical="center"/>
    </xf>
    <xf numFmtId="0" fontId="26" fillId="13" borderId="1" xfId="4" applyFont="1" applyFill="1" applyBorder="1" applyAlignment="1" applyProtection="1">
      <alignment horizontal="center" vertical="center"/>
    </xf>
    <xf numFmtId="0" fontId="26" fillId="13" borderId="1" xfId="4" applyFont="1" applyFill="1" applyBorder="1" applyAlignment="1" applyProtection="1">
      <alignment horizontal="center" vertical="center" wrapText="1"/>
    </xf>
    <xf numFmtId="0" fontId="25" fillId="13" borderId="1" xfId="4" applyFont="1" applyFill="1" applyBorder="1" applyAlignment="1" applyProtection="1">
      <alignment horizontal="center" vertical="center" wrapText="1"/>
    </xf>
    <xf numFmtId="0" fontId="16" fillId="0" borderId="0" xfId="4" applyFont="1" applyFill="1" applyAlignment="1" applyProtection="1">
      <alignment horizontal="center"/>
      <protection locked="0"/>
    </xf>
    <xf numFmtId="0" fontId="16" fillId="0" borderId="0" xfId="4" applyFont="1" applyFill="1" applyProtection="1">
      <protection locked="0"/>
    </xf>
    <xf numFmtId="0" fontId="16" fillId="0" borderId="0" xfId="4" applyFont="1" applyFill="1" applyBorder="1" applyProtection="1">
      <protection locked="0"/>
    </xf>
    <xf numFmtId="0" fontId="16" fillId="0" borderId="0" xfId="4" applyFont="1" applyFill="1" applyBorder="1" applyAlignment="1" applyProtection="1">
      <alignment horizontal="center"/>
      <protection locked="0"/>
    </xf>
    <xf numFmtId="0" fontId="16" fillId="0" borderId="0" xfId="4" applyFont="1" applyFill="1" applyAlignment="1" applyProtection="1">
      <alignment horizontal="left" vertical="center"/>
      <protection locked="0"/>
    </xf>
    <xf numFmtId="0" fontId="18" fillId="0" borderId="0" xfId="0" applyFont="1" applyProtection="1">
      <alignment vertical="center"/>
      <protection locked="0"/>
    </xf>
    <xf numFmtId="0" fontId="16" fillId="0" borderId="0" xfId="4" applyFont="1" applyFill="1" applyAlignment="1" applyProtection="1">
      <alignment horizontal="distributed"/>
      <protection locked="0"/>
    </xf>
    <xf numFmtId="0" fontId="16" fillId="0" borderId="0" xfId="4" applyFont="1" applyFill="1" applyBorder="1" applyAlignment="1" applyProtection="1">
      <protection locked="0"/>
    </xf>
    <xf numFmtId="0" fontId="18" fillId="0" borderId="0" xfId="0" applyFont="1" applyFill="1" applyBorder="1" applyAlignment="1" applyProtection="1">
      <alignment horizontal="center" vertical="center"/>
      <protection locked="0"/>
    </xf>
    <xf numFmtId="0" fontId="16" fillId="0" borderId="0" xfId="4" applyFont="1" applyFill="1" applyBorder="1" applyAlignment="1" applyProtection="1">
      <alignment vertical="center"/>
      <protection locked="0"/>
    </xf>
    <xf numFmtId="0" fontId="16" fillId="0" borderId="0" xfId="4" applyFont="1" applyFill="1" applyBorder="1" applyAlignment="1" applyProtection="1">
      <alignment horizontal="distributed" vertical="center"/>
      <protection locked="0"/>
    </xf>
    <xf numFmtId="0" fontId="16" fillId="0" borderId="0" xfId="4" applyFont="1" applyFill="1" applyBorder="1" applyAlignment="1" applyProtection="1">
      <alignment horizontal="center" vertical="center"/>
      <protection locked="0"/>
    </xf>
    <xf numFmtId="0" fontId="23" fillId="13" borderId="45" xfId="4" applyFont="1" applyFill="1" applyBorder="1" applyAlignment="1" applyProtection="1">
      <alignment horizontal="center" vertical="center"/>
      <protection locked="0"/>
    </xf>
    <xf numFmtId="0" fontId="23" fillId="13" borderId="46" xfId="4" applyFont="1" applyFill="1" applyBorder="1" applyAlignment="1" applyProtection="1">
      <alignment horizontal="center" vertical="center"/>
      <protection locked="0"/>
    </xf>
    <xf numFmtId="0" fontId="23" fillId="13" borderId="47" xfId="4" applyFont="1" applyFill="1" applyBorder="1" applyAlignment="1" applyProtection="1">
      <alignment horizontal="center" vertical="center"/>
      <protection locked="0"/>
    </xf>
    <xf numFmtId="42" fontId="23" fillId="0" borderId="48" xfId="4" applyNumberFormat="1" applyFont="1" applyFill="1" applyBorder="1" applyAlignment="1" applyProtection="1">
      <alignment horizontal="right" shrinkToFit="1"/>
      <protection locked="0"/>
    </xf>
    <xf numFmtId="42" fontId="23" fillId="0" borderId="49" xfId="4" applyNumberFormat="1" applyFont="1" applyFill="1" applyBorder="1" applyAlignment="1" applyProtection="1">
      <alignment horizontal="right" shrinkToFit="1"/>
      <protection locked="0"/>
    </xf>
    <xf numFmtId="0" fontId="18" fillId="0" borderId="0" xfId="0" applyFont="1" applyFill="1" applyAlignment="1" applyProtection="1">
      <alignment horizontal="center" vertical="center"/>
      <protection locked="0"/>
    </xf>
    <xf numFmtId="0" fontId="18" fillId="0" borderId="0" xfId="0" applyFont="1" applyFill="1" applyAlignment="1" applyProtection="1">
      <alignment horizontal="left" vertical="center"/>
      <protection locked="0"/>
    </xf>
    <xf numFmtId="0" fontId="18" fillId="0" borderId="0" xfId="0" applyFont="1" applyFill="1" applyProtection="1">
      <alignment vertical="center"/>
      <protection locked="0"/>
    </xf>
    <xf numFmtId="0" fontId="16" fillId="0" borderId="50" xfId="4" applyNumberFormat="1" applyFont="1" applyFill="1" applyBorder="1" applyAlignment="1" applyProtection="1">
      <alignment horizontal="center" vertical="center"/>
    </xf>
    <xf numFmtId="0" fontId="16" fillId="0" borderId="51" xfId="4" applyNumberFormat="1" applyFont="1" applyFill="1" applyBorder="1" applyAlignment="1" applyProtection="1">
      <alignment horizontal="center" vertical="center"/>
    </xf>
    <xf numFmtId="0" fontId="16" fillId="0" borderId="52" xfId="4" applyNumberFormat="1" applyFont="1" applyFill="1" applyBorder="1" applyAlignment="1" applyProtection="1">
      <alignment horizontal="center" vertical="center"/>
    </xf>
    <xf numFmtId="0" fontId="16" fillId="0" borderId="53" xfId="4" applyNumberFormat="1" applyFont="1" applyFill="1" applyBorder="1" applyAlignment="1" applyProtection="1">
      <alignment horizontal="center" vertical="center"/>
    </xf>
    <xf numFmtId="0" fontId="13" fillId="0" borderId="0" xfId="4" applyFont="1" applyFill="1" applyAlignment="1" applyProtection="1">
      <alignment horizontal="center" vertical="center"/>
      <protection locked="0"/>
    </xf>
    <xf numFmtId="0" fontId="13" fillId="0" borderId="0" xfId="4" applyFont="1" applyFill="1" applyBorder="1" applyProtection="1">
      <protection locked="0"/>
    </xf>
    <xf numFmtId="0" fontId="13" fillId="0" borderId="0" xfId="4" applyFont="1" applyFill="1" applyAlignment="1" applyProtection="1">
      <alignment horizontal="left" vertical="center"/>
      <protection locked="0"/>
    </xf>
    <xf numFmtId="0" fontId="13" fillId="0" borderId="0" xfId="4" applyFont="1" applyFill="1" applyBorder="1" applyAlignment="1" applyProtection="1">
      <alignment horizontal="right"/>
      <protection locked="0"/>
    </xf>
    <xf numFmtId="0" fontId="7" fillId="0" borderId="0" xfId="0" applyFont="1" applyProtection="1">
      <alignment vertical="center"/>
      <protection locked="0"/>
    </xf>
    <xf numFmtId="0" fontId="29" fillId="3" borderId="1" xfId="0" applyFont="1" applyFill="1" applyBorder="1" applyAlignment="1">
      <alignment vertical="center" wrapText="1"/>
    </xf>
    <xf numFmtId="0" fontId="29" fillId="11" borderId="1" xfId="0" applyFont="1" applyFill="1" applyBorder="1" applyAlignment="1">
      <alignment vertical="center" wrapText="1"/>
    </xf>
    <xf numFmtId="0" fontId="29" fillId="14" borderId="1" xfId="0" applyFont="1" applyFill="1" applyBorder="1" applyAlignment="1">
      <alignment vertical="center" wrapText="1"/>
    </xf>
    <xf numFmtId="0" fontId="13" fillId="0" borderId="0" xfId="4" applyFont="1" applyFill="1" applyBorder="1" applyAlignment="1" applyProtection="1">
      <alignment vertical="center"/>
      <protection locked="0"/>
    </xf>
    <xf numFmtId="0" fontId="13" fillId="0" borderId="0" xfId="4" applyFont="1" applyAlignment="1" applyProtection="1">
      <alignment horizontal="center"/>
      <protection locked="0"/>
    </xf>
    <xf numFmtId="49" fontId="13" fillId="0" borderId="0" xfId="4" applyNumberFormat="1" applyFont="1" applyBorder="1" applyAlignment="1" applyProtection="1">
      <alignment horizontal="distributed" vertical="center"/>
      <protection locked="0"/>
    </xf>
    <xf numFmtId="49" fontId="13" fillId="0" borderId="0" xfId="4" applyNumberFormat="1" applyFont="1" applyBorder="1" applyAlignment="1" applyProtection="1">
      <alignment horizontal="center" vertical="center"/>
      <protection locked="0"/>
    </xf>
    <xf numFmtId="0" fontId="13" fillId="0" borderId="0" xfId="4" applyFont="1" applyFill="1" applyBorder="1" applyAlignment="1" applyProtection="1">
      <alignment horizontal="right" vertical="center"/>
      <protection locked="0"/>
    </xf>
    <xf numFmtId="0" fontId="13" fillId="0" borderId="0" xfId="4" applyFont="1" applyFill="1" applyBorder="1" applyAlignment="1" applyProtection="1">
      <alignment horizontal="center" vertical="center"/>
      <protection locked="0"/>
    </xf>
    <xf numFmtId="0" fontId="13" fillId="13" borderId="56" xfId="4" applyFont="1" applyFill="1" applyBorder="1" applyAlignment="1" applyProtection="1">
      <alignment horizontal="right" vertical="center"/>
      <protection hidden="1"/>
    </xf>
    <xf numFmtId="0" fontId="13" fillId="13" borderId="57" xfId="4" applyFont="1" applyFill="1" applyBorder="1" applyAlignment="1" applyProtection="1">
      <alignment horizontal="right" vertical="center"/>
      <protection hidden="1"/>
    </xf>
    <xf numFmtId="49" fontId="13" fillId="13" borderId="56" xfId="4" applyNumberFormat="1" applyFont="1" applyFill="1" applyBorder="1" applyAlignment="1" applyProtection="1">
      <alignment horizontal="left" vertical="center"/>
      <protection hidden="1"/>
    </xf>
    <xf numFmtId="49" fontId="13" fillId="13" borderId="31" xfId="4" applyNumberFormat="1" applyFont="1" applyFill="1" applyBorder="1" applyAlignment="1" applyProtection="1">
      <alignment horizontal="left" vertical="center"/>
      <protection hidden="1"/>
    </xf>
    <xf numFmtId="49" fontId="13" fillId="13" borderId="57" xfId="4" applyNumberFormat="1" applyFont="1" applyFill="1" applyBorder="1" applyAlignment="1" applyProtection="1">
      <alignment horizontal="left" vertical="center"/>
      <protection hidden="1"/>
    </xf>
    <xf numFmtId="49" fontId="13" fillId="13" borderId="0" xfId="4" applyNumberFormat="1" applyFont="1" applyFill="1" applyBorder="1" applyAlignment="1" applyProtection="1">
      <alignment horizontal="left" vertical="center"/>
      <protection hidden="1"/>
    </xf>
    <xf numFmtId="49" fontId="13" fillId="13" borderId="24" xfId="4" applyNumberFormat="1" applyFont="1" applyFill="1" applyBorder="1" applyAlignment="1" applyProtection="1">
      <alignment horizontal="right" vertical="center"/>
      <protection hidden="1"/>
    </xf>
    <xf numFmtId="49" fontId="13" fillId="13" borderId="58" xfId="4" applyNumberFormat="1" applyFont="1" applyFill="1" applyBorder="1" applyAlignment="1" applyProtection="1">
      <alignment horizontal="right" vertical="center"/>
      <protection hidden="1"/>
    </xf>
    <xf numFmtId="49" fontId="13" fillId="13" borderId="17" xfId="4" applyNumberFormat="1" applyFont="1" applyFill="1" applyBorder="1" applyAlignment="1" applyProtection="1">
      <alignment horizontal="left" vertical="center" shrinkToFit="1"/>
    </xf>
    <xf numFmtId="49" fontId="13" fillId="13" borderId="20" xfId="4" applyNumberFormat="1" applyFont="1" applyFill="1" applyBorder="1" applyAlignment="1" applyProtection="1">
      <alignment horizontal="left" vertical="center" shrinkToFit="1"/>
    </xf>
    <xf numFmtId="49" fontId="13" fillId="6" borderId="2" xfId="4" applyNumberFormat="1" applyFont="1" applyFill="1" applyBorder="1" applyAlignment="1" applyProtection="1">
      <alignment horizontal="left" vertical="center" shrinkToFit="1"/>
      <protection locked="0"/>
    </xf>
    <xf numFmtId="49" fontId="13" fillId="6" borderId="4" xfId="4" applyNumberFormat="1" applyFont="1" applyFill="1" applyBorder="1" applyAlignment="1" applyProtection="1">
      <alignment horizontal="left" vertical="center" shrinkToFit="1"/>
      <protection locked="0"/>
    </xf>
    <xf numFmtId="49" fontId="13" fillId="6" borderId="20" xfId="4" applyNumberFormat="1" applyFont="1" applyFill="1" applyBorder="1" applyAlignment="1" applyProtection="1">
      <alignment horizontal="left" vertical="center" shrinkToFit="1"/>
      <protection locked="0"/>
    </xf>
    <xf numFmtId="49" fontId="13" fillId="6" borderId="17" xfId="4" applyNumberFormat="1" applyFont="1" applyFill="1" applyBorder="1" applyAlignment="1" applyProtection="1">
      <alignment horizontal="left" vertical="center" shrinkToFit="1"/>
      <protection locked="0"/>
    </xf>
    <xf numFmtId="49" fontId="13" fillId="6" borderId="8" xfId="4" applyNumberFormat="1" applyFont="1" applyFill="1" applyBorder="1" applyAlignment="1" applyProtection="1">
      <alignment horizontal="left" vertical="center" shrinkToFit="1"/>
      <protection locked="0"/>
    </xf>
    <xf numFmtId="49" fontId="13" fillId="6" borderId="26" xfId="4" applyNumberFormat="1" applyFont="1" applyFill="1" applyBorder="1" applyAlignment="1" applyProtection="1">
      <alignment horizontal="left" vertical="center" shrinkToFit="1"/>
      <protection locked="0"/>
    </xf>
    <xf numFmtId="49" fontId="13" fillId="6" borderId="23" xfId="4" applyNumberFormat="1" applyFont="1" applyFill="1" applyBorder="1" applyAlignment="1" applyProtection="1">
      <alignment horizontal="left" vertical="center" shrinkToFit="1"/>
      <protection locked="0"/>
    </xf>
    <xf numFmtId="49" fontId="13" fillId="6" borderId="11" xfId="4" applyNumberFormat="1" applyFont="1" applyFill="1" applyBorder="1" applyAlignment="1" applyProtection="1">
      <alignment horizontal="left" vertical="center" shrinkToFit="1"/>
      <protection locked="0"/>
    </xf>
    <xf numFmtId="49" fontId="13" fillId="6" borderId="14" xfId="4" applyNumberFormat="1" applyFont="1" applyFill="1" applyBorder="1" applyAlignment="1" applyProtection="1">
      <alignment horizontal="left" vertical="center" shrinkToFit="1"/>
      <protection locked="0"/>
    </xf>
    <xf numFmtId="0" fontId="30" fillId="0" borderId="0" xfId="4" applyFont="1" applyFill="1" applyBorder="1" applyProtection="1">
      <protection locked="0"/>
    </xf>
    <xf numFmtId="0" fontId="23" fillId="0" borderId="59" xfId="4" applyNumberFormat="1" applyFont="1" applyFill="1" applyBorder="1" applyAlignment="1" applyProtection="1">
      <alignment horizontal="right" shrinkToFit="1"/>
      <protection locked="0"/>
    </xf>
    <xf numFmtId="0" fontId="23" fillId="0" borderId="60" xfId="4" applyNumberFormat="1" applyFont="1" applyFill="1" applyBorder="1" applyAlignment="1" applyProtection="1">
      <alignment horizontal="right" shrinkToFit="1"/>
      <protection locked="0"/>
    </xf>
    <xf numFmtId="177" fontId="23" fillId="0" borderId="59" xfId="4" applyNumberFormat="1" applyFont="1" applyFill="1" applyBorder="1" applyAlignment="1" applyProtection="1">
      <alignment horizontal="right" shrinkToFit="1"/>
      <protection locked="0"/>
    </xf>
    <xf numFmtId="177" fontId="23" fillId="0" borderId="61" xfId="4" applyNumberFormat="1" applyFont="1" applyFill="1" applyBorder="1" applyAlignment="1" applyProtection="1">
      <alignment horizontal="right" shrinkToFit="1"/>
      <protection locked="0"/>
    </xf>
    <xf numFmtId="0" fontId="4" fillId="0" borderId="44" xfId="4" applyFont="1" applyFill="1" applyBorder="1" applyAlignment="1" applyProtection="1">
      <alignment horizontal="left" vertical="center" wrapText="1"/>
      <protection locked="0"/>
    </xf>
    <xf numFmtId="0" fontId="13" fillId="12" borderId="30" xfId="4" applyFont="1" applyFill="1" applyBorder="1" applyAlignment="1" applyProtection="1">
      <alignment horizontal="right" vertical="center"/>
    </xf>
    <xf numFmtId="0" fontId="13" fillId="12" borderId="63" xfId="4" applyFont="1" applyFill="1" applyBorder="1" applyAlignment="1" applyProtection="1">
      <alignment horizontal="right" vertical="center"/>
    </xf>
    <xf numFmtId="0" fontId="8" fillId="0" borderId="0" xfId="4" applyFont="1" applyFill="1" applyBorder="1" applyAlignment="1" applyProtection="1">
      <alignment horizontal="right" vertical="center"/>
    </xf>
    <xf numFmtId="0" fontId="16" fillId="13" borderId="44" xfId="4" applyFont="1" applyFill="1" applyBorder="1" applyAlignment="1" applyProtection="1">
      <alignment horizontal="center" vertical="center" shrinkToFit="1"/>
    </xf>
    <xf numFmtId="0" fontId="16" fillId="0" borderId="18" xfId="4" applyNumberFormat="1" applyFont="1" applyFill="1" applyBorder="1" applyAlignment="1" applyProtection="1">
      <alignment horizontal="center" vertical="center"/>
    </xf>
    <xf numFmtId="0" fontId="16" fillId="0" borderId="64" xfId="4" applyNumberFormat="1" applyFont="1" applyFill="1" applyBorder="1" applyAlignment="1" applyProtection="1">
      <alignment horizontal="center" vertical="center"/>
    </xf>
    <xf numFmtId="0" fontId="16" fillId="0" borderId="65" xfId="4" applyNumberFormat="1" applyFont="1" applyFill="1" applyBorder="1" applyAlignment="1" applyProtection="1">
      <alignment horizontal="center" vertical="center"/>
    </xf>
    <xf numFmtId="0" fontId="16" fillId="0" borderId="4" xfId="4" applyNumberFormat="1" applyFont="1" applyFill="1" applyBorder="1" applyAlignment="1" applyProtection="1">
      <alignment horizontal="center" vertical="center"/>
    </xf>
    <xf numFmtId="0" fontId="16" fillId="0" borderId="7" xfId="4" applyNumberFormat="1" applyFont="1" applyFill="1" applyBorder="1" applyAlignment="1" applyProtection="1">
      <alignment horizontal="center" vertical="center"/>
    </xf>
    <xf numFmtId="0" fontId="16" fillId="0" borderId="66" xfId="4" applyNumberFormat="1" applyFont="1" applyFill="1" applyBorder="1" applyAlignment="1" applyProtection="1">
      <alignment horizontal="center" vertical="center"/>
    </xf>
    <xf numFmtId="0" fontId="16" fillId="0" borderId="67" xfId="4" applyNumberFormat="1" applyFont="1" applyFill="1" applyBorder="1" applyAlignment="1" applyProtection="1">
      <alignment horizontal="center" vertical="center"/>
    </xf>
    <xf numFmtId="0" fontId="16" fillId="0" borderId="68" xfId="4" applyNumberFormat="1" applyFont="1" applyFill="1" applyBorder="1" applyAlignment="1" applyProtection="1">
      <alignment horizontal="center" vertical="center"/>
    </xf>
    <xf numFmtId="0" fontId="16" fillId="0" borderId="2" xfId="4" applyNumberFormat="1" applyFont="1" applyFill="1" applyBorder="1" applyAlignment="1" applyProtection="1">
      <alignment horizontal="center" vertical="center"/>
    </xf>
    <xf numFmtId="0" fontId="16" fillId="0" borderId="6" xfId="4" applyNumberFormat="1" applyFont="1" applyFill="1" applyBorder="1" applyAlignment="1" applyProtection="1">
      <alignment horizontal="center" vertical="center"/>
    </xf>
    <xf numFmtId="0" fontId="16" fillId="0" borderId="20" xfId="4" applyNumberFormat="1" applyFont="1" applyFill="1" applyBorder="1" applyAlignment="1" applyProtection="1">
      <alignment horizontal="center" vertical="center"/>
    </xf>
    <xf numFmtId="0" fontId="16" fillId="0" borderId="21" xfId="4" applyNumberFormat="1" applyFont="1" applyFill="1" applyBorder="1" applyAlignment="1" applyProtection="1">
      <alignment horizontal="center" vertical="center"/>
    </xf>
    <xf numFmtId="0" fontId="16" fillId="0" borderId="69" xfId="4" applyNumberFormat="1" applyFont="1" applyFill="1" applyBorder="1" applyAlignment="1" applyProtection="1">
      <alignment horizontal="center" vertical="center"/>
    </xf>
    <xf numFmtId="0" fontId="16" fillId="0" borderId="18" xfId="4" applyNumberFormat="1" applyFont="1" applyFill="1" applyBorder="1" applyAlignment="1" applyProtection="1">
      <alignment horizontal="right" vertical="center"/>
    </xf>
    <xf numFmtId="0" fontId="16" fillId="0" borderId="7" xfId="4" applyNumberFormat="1" applyFont="1" applyFill="1" applyBorder="1" applyAlignment="1" applyProtection="1">
      <alignment horizontal="right" vertical="center"/>
    </xf>
    <xf numFmtId="0" fontId="16" fillId="0" borderId="67" xfId="4" applyNumberFormat="1" applyFont="1" applyFill="1" applyBorder="1" applyAlignment="1" applyProtection="1">
      <alignment horizontal="right" vertical="center"/>
    </xf>
    <xf numFmtId="0" fontId="16" fillId="0" borderId="6" xfId="4" applyNumberFormat="1" applyFont="1" applyFill="1" applyBorder="1" applyAlignment="1" applyProtection="1">
      <alignment horizontal="right" vertical="center"/>
    </xf>
    <xf numFmtId="0" fontId="16" fillId="0" borderId="21" xfId="4" applyNumberFormat="1" applyFont="1" applyFill="1" applyBorder="1" applyAlignment="1" applyProtection="1">
      <alignment horizontal="right" vertical="center"/>
    </xf>
    <xf numFmtId="0" fontId="16" fillId="0" borderId="17" xfId="4" applyNumberFormat="1" applyFont="1" applyFill="1" applyBorder="1" applyAlignment="1" applyProtection="1">
      <alignment horizontal="right" vertical="center"/>
    </xf>
    <xf numFmtId="0" fontId="16" fillId="0" borderId="4" xfId="4" applyNumberFormat="1" applyFont="1" applyFill="1" applyBorder="1" applyAlignment="1" applyProtection="1">
      <alignment horizontal="right" vertical="center"/>
    </xf>
    <xf numFmtId="0" fontId="16" fillId="0" borderId="70" xfId="4" applyNumberFormat="1" applyFont="1" applyFill="1" applyBorder="1" applyAlignment="1" applyProtection="1">
      <alignment horizontal="right" vertical="center"/>
    </xf>
    <xf numFmtId="0" fontId="16" fillId="0" borderId="2" xfId="4" applyNumberFormat="1" applyFont="1" applyFill="1" applyBorder="1" applyAlignment="1" applyProtection="1">
      <alignment horizontal="right" vertical="center"/>
    </xf>
    <xf numFmtId="0" fontId="16" fillId="0" borderId="20" xfId="4" applyNumberFormat="1" applyFont="1" applyFill="1" applyBorder="1" applyAlignment="1" applyProtection="1">
      <alignment horizontal="right" vertical="center"/>
    </xf>
    <xf numFmtId="0" fontId="29" fillId="0" borderId="0" xfId="0" applyFont="1" applyBorder="1" applyAlignment="1">
      <alignment horizontal="left" vertical="center"/>
    </xf>
    <xf numFmtId="0" fontId="29" fillId="0" borderId="0" xfId="0" applyFont="1" applyAlignment="1">
      <alignment horizontal="left" vertical="center"/>
    </xf>
    <xf numFmtId="0" fontId="13" fillId="0" borderId="58" xfId="4" applyFont="1" applyFill="1" applyBorder="1" applyAlignment="1" applyProtection="1">
      <alignment horizontal="center" vertical="center" shrinkToFit="1"/>
      <protection locked="0"/>
    </xf>
    <xf numFmtId="0" fontId="18" fillId="0" borderId="71" xfId="0" applyFont="1" applyFill="1" applyBorder="1" applyAlignment="1" applyProtection="1">
      <alignment horizontal="left" vertical="center"/>
      <protection locked="0"/>
    </xf>
    <xf numFmtId="0" fontId="16" fillId="0" borderId="72" xfId="4" applyFont="1" applyFill="1" applyBorder="1" applyAlignment="1" applyProtection="1">
      <alignment vertical="center"/>
      <protection locked="0"/>
    </xf>
    <xf numFmtId="0" fontId="16" fillId="0" borderId="71" xfId="4" applyFont="1" applyFill="1" applyBorder="1" applyAlignment="1" applyProtection="1">
      <alignment vertical="center"/>
      <protection locked="0"/>
    </xf>
    <xf numFmtId="0" fontId="16" fillId="0" borderId="48" xfId="4" applyFont="1" applyFill="1" applyBorder="1" applyAlignment="1" applyProtection="1">
      <alignment vertical="center"/>
      <protection locked="0"/>
    </xf>
    <xf numFmtId="0" fontId="16" fillId="0" borderId="73" xfId="4" applyFont="1" applyFill="1" applyBorder="1" applyAlignment="1" applyProtection="1">
      <alignment vertical="center"/>
      <protection locked="0"/>
    </xf>
    <xf numFmtId="0" fontId="32" fillId="0" borderId="74" xfId="4" applyFont="1" applyFill="1" applyBorder="1" applyAlignment="1" applyProtection="1">
      <alignment horizontal="center" vertical="center"/>
      <protection locked="0"/>
    </xf>
    <xf numFmtId="0" fontId="18" fillId="0" borderId="0" xfId="0" applyFont="1" applyAlignment="1" applyProtection="1">
      <alignment vertical="center" wrapText="1"/>
      <protection locked="0"/>
    </xf>
    <xf numFmtId="49" fontId="13" fillId="13" borderId="77" xfId="4" applyNumberFormat="1" applyFont="1" applyFill="1" applyBorder="1" applyAlignment="1" applyProtection="1">
      <alignment horizontal="center" vertical="center"/>
    </xf>
    <xf numFmtId="49" fontId="13" fillId="13" borderId="78" xfId="4" quotePrefix="1" applyNumberFormat="1" applyFont="1" applyFill="1" applyBorder="1" applyAlignment="1" applyProtection="1">
      <alignment horizontal="center" vertical="center"/>
    </xf>
    <xf numFmtId="49" fontId="13" fillId="6" borderId="79" xfId="4" quotePrefix="1" applyNumberFormat="1" applyFont="1" applyFill="1" applyBorder="1" applyAlignment="1" applyProtection="1">
      <alignment horizontal="center" vertical="center"/>
      <protection locked="0"/>
    </xf>
    <xf numFmtId="49" fontId="13" fillId="6" borderId="80" xfId="4" quotePrefix="1" applyNumberFormat="1" applyFont="1" applyFill="1" applyBorder="1" applyAlignment="1" applyProtection="1">
      <alignment horizontal="center" vertical="center"/>
      <protection locked="0"/>
    </xf>
    <xf numFmtId="49" fontId="13" fillId="6" borderId="78" xfId="4" quotePrefix="1" applyNumberFormat="1" applyFont="1" applyFill="1" applyBorder="1" applyAlignment="1" applyProtection="1">
      <alignment horizontal="center" vertical="center"/>
      <protection locked="0"/>
    </xf>
    <xf numFmtId="49" fontId="13" fillId="6" borderId="77" xfId="4" quotePrefix="1" applyNumberFormat="1" applyFont="1" applyFill="1" applyBorder="1" applyAlignment="1" applyProtection="1">
      <alignment horizontal="center" vertical="center"/>
      <protection locked="0"/>
    </xf>
    <xf numFmtId="49" fontId="13" fillId="6" borderId="81" xfId="4" quotePrefix="1" applyNumberFormat="1" applyFont="1" applyFill="1" applyBorder="1" applyAlignment="1" applyProtection="1">
      <alignment horizontal="center" vertical="center"/>
      <protection locked="0"/>
    </xf>
    <xf numFmtId="49" fontId="13" fillId="6" borderId="82" xfId="4" quotePrefix="1" applyNumberFormat="1" applyFont="1" applyFill="1" applyBorder="1" applyAlignment="1" applyProtection="1">
      <alignment horizontal="center" vertical="center"/>
      <protection locked="0"/>
    </xf>
    <xf numFmtId="49" fontId="13" fillId="6" borderId="83" xfId="4" quotePrefix="1" applyNumberFormat="1" applyFont="1" applyFill="1" applyBorder="1" applyAlignment="1" applyProtection="1">
      <alignment horizontal="center" vertical="center"/>
      <protection locked="0"/>
    </xf>
    <xf numFmtId="49" fontId="13" fillId="6" borderId="84" xfId="4" quotePrefix="1" applyNumberFormat="1" applyFont="1" applyFill="1" applyBorder="1" applyAlignment="1" applyProtection="1">
      <alignment horizontal="center" vertical="center"/>
      <protection locked="0"/>
    </xf>
    <xf numFmtId="49" fontId="13" fillId="6" borderId="85" xfId="4" quotePrefix="1" applyNumberFormat="1" applyFont="1" applyFill="1" applyBorder="1" applyAlignment="1" applyProtection="1">
      <alignment horizontal="center" vertical="center"/>
      <protection locked="0"/>
    </xf>
    <xf numFmtId="0" fontId="13" fillId="13" borderId="86" xfId="4" applyFont="1" applyFill="1" applyBorder="1" applyAlignment="1" applyProtection="1">
      <alignment horizontal="left" vertical="center" shrinkToFit="1"/>
      <protection hidden="1"/>
    </xf>
    <xf numFmtId="49" fontId="13" fillId="13" borderId="70" xfId="4" applyNumberFormat="1" applyFont="1" applyFill="1" applyBorder="1" applyAlignment="1" applyProtection="1">
      <alignment horizontal="right" vertical="center"/>
    </xf>
    <xf numFmtId="49" fontId="13" fillId="13" borderId="70" xfId="4" applyNumberFormat="1" applyFont="1" applyFill="1" applyBorder="1" applyAlignment="1" applyProtection="1">
      <alignment horizontal="left" vertical="center" shrinkToFit="1"/>
    </xf>
    <xf numFmtId="0" fontId="13" fillId="13" borderId="87" xfId="4" applyFont="1" applyFill="1" applyBorder="1" applyAlignment="1" applyProtection="1">
      <alignment horizontal="center" vertical="center" shrinkToFit="1"/>
      <protection hidden="1"/>
    </xf>
    <xf numFmtId="0" fontId="13" fillId="6" borderId="133" xfId="4" applyFont="1" applyFill="1" applyBorder="1" applyAlignment="1" applyProtection="1">
      <alignment horizontal="left" vertical="center" shrinkToFit="1"/>
      <protection locked="0"/>
    </xf>
    <xf numFmtId="49" fontId="13" fillId="6" borderId="134" xfId="4" applyNumberFormat="1" applyFont="1" applyFill="1" applyBorder="1" applyAlignment="1" applyProtection="1">
      <alignment horizontal="right" vertical="center"/>
      <protection locked="0"/>
    </xf>
    <xf numFmtId="49" fontId="13" fillId="6" borderId="134" xfId="4" applyNumberFormat="1" applyFont="1" applyFill="1" applyBorder="1" applyAlignment="1" applyProtection="1">
      <alignment horizontal="center" vertical="center"/>
      <protection locked="0"/>
    </xf>
    <xf numFmtId="0" fontId="13" fillId="6" borderId="136" xfId="4" applyFont="1" applyFill="1" applyBorder="1" applyAlignment="1" applyProtection="1">
      <alignment horizontal="left" vertical="center" shrinkToFit="1"/>
      <protection locked="0"/>
    </xf>
    <xf numFmtId="49" fontId="13" fillId="6" borderId="137" xfId="4" applyNumberFormat="1" applyFont="1" applyFill="1" applyBorder="1" applyAlignment="1" applyProtection="1">
      <alignment horizontal="right" vertical="center"/>
      <protection locked="0"/>
    </xf>
    <xf numFmtId="49" fontId="13" fillId="6" borderId="137" xfId="4" applyNumberFormat="1" applyFont="1" applyFill="1" applyBorder="1" applyAlignment="1" applyProtection="1">
      <alignment horizontal="center" vertical="center"/>
      <protection locked="0"/>
    </xf>
    <xf numFmtId="49" fontId="13" fillId="6" borderId="138" xfId="4" quotePrefix="1" applyNumberFormat="1" applyFont="1" applyFill="1" applyBorder="1" applyAlignment="1" applyProtection="1">
      <alignment horizontal="center" vertical="center"/>
      <protection locked="0"/>
    </xf>
    <xf numFmtId="49" fontId="13" fillId="6" borderId="137" xfId="4" applyNumberFormat="1" applyFont="1" applyFill="1" applyBorder="1" applyAlignment="1" applyProtection="1">
      <alignment horizontal="left" vertical="center" shrinkToFit="1"/>
      <protection locked="0"/>
    </xf>
    <xf numFmtId="0" fontId="13" fillId="6" borderId="139" xfId="4" applyFont="1" applyFill="1" applyBorder="1" applyAlignment="1" applyProtection="1">
      <alignment horizontal="left" vertical="center" shrinkToFit="1"/>
      <protection locked="0"/>
    </xf>
    <xf numFmtId="49" fontId="13" fillId="6" borderId="140" xfId="4" applyNumberFormat="1" applyFont="1" applyFill="1" applyBorder="1" applyAlignment="1" applyProtection="1">
      <alignment horizontal="right" vertical="center"/>
      <protection locked="0"/>
    </xf>
    <xf numFmtId="49" fontId="13" fillId="6" borderId="140" xfId="4" applyNumberFormat="1" applyFont="1" applyFill="1" applyBorder="1" applyAlignment="1" applyProtection="1">
      <alignment horizontal="left" vertical="center" shrinkToFit="1"/>
      <protection locked="0"/>
    </xf>
    <xf numFmtId="49" fontId="13" fillId="6" borderId="141" xfId="4" quotePrefix="1" applyNumberFormat="1" applyFont="1" applyFill="1" applyBorder="1" applyAlignment="1" applyProtection="1">
      <alignment horizontal="center" vertical="center"/>
      <protection locked="0"/>
    </xf>
    <xf numFmtId="49" fontId="13" fillId="6" borderId="142" xfId="4" applyNumberFormat="1" applyFont="1" applyFill="1" applyBorder="1" applyAlignment="1" applyProtection="1">
      <alignment horizontal="right" vertical="center"/>
      <protection locked="0"/>
    </xf>
    <xf numFmtId="49" fontId="13" fillId="6" borderId="142" xfId="4" applyNumberFormat="1" applyFont="1" applyFill="1" applyBorder="1" applyAlignment="1" applyProtection="1">
      <alignment horizontal="center" vertical="center"/>
      <protection locked="0"/>
    </xf>
    <xf numFmtId="49" fontId="13" fillId="6" borderId="143" xfId="4" applyNumberFormat="1" applyFont="1" applyFill="1" applyBorder="1" applyAlignment="1" applyProtection="1">
      <alignment horizontal="right" vertical="center"/>
      <protection locked="0"/>
    </xf>
    <xf numFmtId="49" fontId="13" fillId="6" borderId="143" xfId="4" applyNumberFormat="1" applyFont="1" applyFill="1" applyBorder="1" applyAlignment="1" applyProtection="1">
      <alignment horizontal="center" vertical="center"/>
      <protection locked="0"/>
    </xf>
    <xf numFmtId="0" fontId="13" fillId="6" borderId="144" xfId="4" applyFont="1" applyFill="1" applyBorder="1" applyAlignment="1" applyProtection="1">
      <alignment horizontal="left" vertical="center" shrinkToFit="1"/>
      <protection locked="0"/>
    </xf>
    <xf numFmtId="0" fontId="13" fillId="6" borderId="146" xfId="4" applyFont="1" applyFill="1" applyBorder="1" applyAlignment="1" applyProtection="1">
      <alignment horizontal="left" vertical="center" shrinkToFit="1"/>
      <protection locked="0"/>
    </xf>
    <xf numFmtId="49" fontId="13" fillId="6" borderId="147" xfId="4" quotePrefix="1" applyNumberFormat="1" applyFont="1" applyFill="1" applyBorder="1" applyAlignment="1" applyProtection="1">
      <alignment horizontal="center" vertical="center"/>
      <protection locked="0"/>
    </xf>
    <xf numFmtId="0" fontId="13" fillId="0" borderId="142" xfId="4" applyFont="1" applyBorder="1" applyAlignment="1" applyProtection="1">
      <alignment horizontal="right" vertical="center"/>
      <protection locked="0"/>
    </xf>
    <xf numFmtId="49" fontId="13" fillId="0" borderId="148" xfId="4" applyNumberFormat="1" applyFont="1" applyBorder="1" applyAlignment="1" applyProtection="1">
      <alignment horizontal="left" vertical="center"/>
      <protection locked="0"/>
    </xf>
    <xf numFmtId="49" fontId="13" fillId="0" borderId="149" xfId="4" applyNumberFormat="1" applyFont="1" applyBorder="1" applyAlignment="1" applyProtection="1">
      <alignment horizontal="left" vertical="center"/>
      <protection locked="0"/>
    </xf>
    <xf numFmtId="49" fontId="13" fillId="0" borderId="142" xfId="4" applyNumberFormat="1" applyFont="1" applyBorder="1" applyAlignment="1" applyProtection="1">
      <alignment horizontal="center" vertical="center"/>
      <protection locked="0"/>
    </xf>
    <xf numFmtId="49" fontId="13" fillId="0" borderId="149" xfId="4" applyNumberFormat="1" applyFont="1" applyFill="1" applyBorder="1" applyAlignment="1" applyProtection="1">
      <alignment horizontal="center" vertical="center"/>
      <protection locked="0"/>
    </xf>
    <xf numFmtId="49" fontId="13" fillId="0" borderId="150" xfId="4" applyNumberFormat="1" applyFont="1" applyFill="1" applyBorder="1" applyAlignment="1" applyProtection="1">
      <alignment horizontal="right" vertical="center"/>
      <protection locked="0"/>
    </xf>
    <xf numFmtId="49" fontId="13" fillId="0" borderId="150" xfId="4" applyNumberFormat="1" applyFont="1" applyFill="1" applyBorder="1" applyAlignment="1" applyProtection="1">
      <alignment horizontal="center" vertical="center"/>
      <protection locked="0"/>
    </xf>
    <xf numFmtId="49" fontId="13" fillId="0" borderId="145" xfId="4" applyNumberFormat="1" applyFont="1" applyFill="1" applyBorder="1" applyAlignment="1" applyProtection="1">
      <alignment horizontal="center" vertical="center"/>
      <protection locked="0"/>
    </xf>
    <xf numFmtId="49" fontId="13" fillId="6" borderId="150" xfId="4" applyNumberFormat="1" applyFont="1" applyFill="1" applyBorder="1" applyAlignment="1" applyProtection="1">
      <alignment horizontal="center" vertical="center"/>
      <protection locked="0"/>
    </xf>
    <xf numFmtId="0" fontId="13" fillId="0" borderId="137" xfId="4" applyFont="1" applyBorder="1" applyAlignment="1" applyProtection="1">
      <alignment horizontal="right" vertical="center"/>
      <protection locked="0"/>
    </xf>
    <xf numFmtId="49" fontId="13" fillId="0" borderId="151" xfId="4" applyNumberFormat="1" applyFont="1" applyBorder="1" applyAlignment="1" applyProtection="1">
      <alignment horizontal="left" vertical="center"/>
      <protection locked="0"/>
    </xf>
    <xf numFmtId="49" fontId="13" fillId="0" borderId="152" xfId="4" applyNumberFormat="1" applyFont="1" applyBorder="1" applyAlignment="1" applyProtection="1">
      <alignment horizontal="left" vertical="center"/>
      <protection locked="0"/>
    </xf>
    <xf numFmtId="49" fontId="13" fillId="0" borderId="137" xfId="4" applyNumberFormat="1" applyFont="1" applyBorder="1" applyAlignment="1" applyProtection="1">
      <alignment horizontal="center" vertical="center"/>
      <protection locked="0"/>
    </xf>
    <xf numFmtId="49" fontId="13" fillId="0" borderId="152" xfId="4" applyNumberFormat="1" applyFont="1" applyFill="1" applyBorder="1" applyAlignment="1" applyProtection="1">
      <alignment horizontal="center" vertical="center"/>
      <protection locked="0"/>
    </xf>
    <xf numFmtId="49" fontId="13" fillId="0" borderId="153" xfId="4" applyNumberFormat="1" applyFont="1" applyFill="1" applyBorder="1" applyAlignment="1" applyProtection="1">
      <alignment horizontal="right" vertical="center"/>
      <protection locked="0"/>
    </xf>
    <xf numFmtId="49" fontId="13" fillId="0" borderId="153" xfId="4" applyNumberFormat="1" applyFont="1" applyFill="1" applyBorder="1" applyAlignment="1" applyProtection="1">
      <alignment horizontal="center" vertical="center"/>
      <protection locked="0"/>
    </xf>
    <xf numFmtId="49" fontId="13" fillId="0" borderId="138" xfId="4" applyNumberFormat="1" applyFont="1" applyFill="1" applyBorder="1" applyAlignment="1" applyProtection="1">
      <alignment horizontal="center" vertical="center"/>
      <protection locked="0"/>
    </xf>
    <xf numFmtId="49" fontId="13" fillId="6" borderId="153" xfId="4" applyNumberFormat="1" applyFont="1" applyFill="1" applyBorder="1" applyAlignment="1" applyProtection="1">
      <alignment horizontal="center" vertical="center"/>
      <protection locked="0"/>
    </xf>
    <xf numFmtId="49" fontId="13" fillId="6" borderId="153" xfId="4" quotePrefix="1" applyNumberFormat="1" applyFont="1" applyFill="1" applyBorder="1" applyAlignment="1" applyProtection="1">
      <alignment horizontal="center" vertical="center"/>
      <protection locked="0"/>
    </xf>
    <xf numFmtId="0" fontId="13" fillId="0" borderId="143" xfId="4" applyFont="1" applyBorder="1" applyAlignment="1" applyProtection="1">
      <alignment horizontal="right" vertical="center"/>
      <protection locked="0"/>
    </xf>
    <xf numFmtId="49" fontId="13" fillId="0" borderId="154" xfId="4" applyNumberFormat="1" applyFont="1" applyBorder="1" applyAlignment="1" applyProtection="1">
      <alignment horizontal="left" vertical="center"/>
      <protection locked="0"/>
    </xf>
    <xf numFmtId="49" fontId="13" fillId="0" borderId="155" xfId="4" applyNumberFormat="1" applyFont="1" applyBorder="1" applyAlignment="1" applyProtection="1">
      <alignment horizontal="left" vertical="center"/>
      <protection locked="0"/>
    </xf>
    <xf numFmtId="49" fontId="13" fillId="0" borderId="143" xfId="4" applyNumberFormat="1" applyFont="1" applyBorder="1" applyAlignment="1" applyProtection="1">
      <alignment horizontal="center" vertical="center"/>
      <protection locked="0"/>
    </xf>
    <xf numFmtId="49" fontId="13" fillId="0" borderId="155" xfId="4" applyNumberFormat="1" applyFont="1" applyFill="1" applyBorder="1" applyAlignment="1" applyProtection="1">
      <alignment horizontal="center" vertical="center"/>
      <protection locked="0"/>
    </xf>
    <xf numFmtId="49" fontId="13" fillId="0" borderId="156" xfId="4" applyNumberFormat="1" applyFont="1" applyFill="1" applyBorder="1" applyAlignment="1" applyProtection="1">
      <alignment horizontal="right" vertical="center"/>
      <protection locked="0"/>
    </xf>
    <xf numFmtId="49" fontId="13" fillId="0" borderId="156" xfId="4" applyNumberFormat="1" applyFont="1" applyFill="1" applyBorder="1" applyAlignment="1" applyProtection="1">
      <alignment horizontal="center" vertical="center"/>
      <protection locked="0"/>
    </xf>
    <xf numFmtId="49" fontId="13" fillId="0" borderId="147" xfId="4" applyNumberFormat="1" applyFont="1" applyFill="1" applyBorder="1" applyAlignment="1" applyProtection="1">
      <alignment horizontal="center" vertical="center"/>
      <protection locked="0"/>
    </xf>
    <xf numFmtId="49" fontId="13" fillId="6" borderId="156" xfId="4" quotePrefix="1" applyNumberFormat="1" applyFont="1" applyFill="1" applyBorder="1" applyAlignment="1" applyProtection="1">
      <alignment horizontal="center" vertical="center"/>
      <protection locked="0"/>
    </xf>
    <xf numFmtId="49" fontId="13" fillId="0" borderId="148" xfId="4" applyNumberFormat="1" applyFont="1" applyBorder="1" applyAlignment="1" applyProtection="1">
      <alignment horizontal="left" vertical="top"/>
      <protection locked="0"/>
    </xf>
    <xf numFmtId="49" fontId="13" fillId="6" borderId="145" xfId="4" quotePrefix="1" applyNumberFormat="1" applyFont="1" applyFill="1" applyBorder="1" applyAlignment="1" applyProtection="1">
      <alignment horizontal="center" vertical="center"/>
      <protection locked="0"/>
    </xf>
    <xf numFmtId="49" fontId="13" fillId="6" borderId="143" xfId="4" applyNumberFormat="1" applyFont="1" applyFill="1" applyBorder="1" applyAlignment="1" applyProtection="1">
      <alignment horizontal="left" vertical="center" shrinkToFit="1"/>
      <protection locked="0"/>
    </xf>
    <xf numFmtId="49" fontId="13" fillId="13" borderId="67" xfId="4" quotePrefix="1" applyNumberFormat="1" applyFont="1" applyFill="1" applyBorder="1" applyAlignment="1" applyProtection="1">
      <alignment horizontal="center" vertical="center"/>
    </xf>
    <xf numFmtId="0" fontId="13" fillId="12" borderId="88" xfId="4" applyFont="1" applyFill="1" applyBorder="1" applyAlignment="1" applyProtection="1">
      <alignment horizontal="right" vertical="center"/>
    </xf>
    <xf numFmtId="0" fontId="13" fillId="0" borderId="134" xfId="4" applyFont="1" applyBorder="1" applyAlignment="1" applyProtection="1">
      <alignment horizontal="right" vertical="center"/>
      <protection locked="0"/>
    </xf>
    <xf numFmtId="49" fontId="13" fillId="0" borderId="157" xfId="4" applyNumberFormat="1" applyFont="1" applyBorder="1" applyAlignment="1" applyProtection="1">
      <alignment horizontal="left" vertical="center"/>
      <protection locked="0"/>
    </xf>
    <xf numFmtId="49" fontId="13" fillId="0" borderId="158" xfId="4" applyNumberFormat="1" applyFont="1" applyBorder="1" applyAlignment="1" applyProtection="1">
      <alignment horizontal="left" vertical="center"/>
      <protection locked="0"/>
    </xf>
    <xf numFmtId="49" fontId="13" fillId="0" borderId="134" xfId="4" applyNumberFormat="1" applyFont="1" applyBorder="1" applyAlignment="1" applyProtection="1">
      <alignment horizontal="center" vertical="center"/>
      <protection locked="0"/>
    </xf>
    <xf numFmtId="49" fontId="13" fillId="0" borderId="158" xfId="4" applyNumberFormat="1" applyFont="1" applyFill="1" applyBorder="1" applyAlignment="1" applyProtection="1">
      <alignment horizontal="center" vertical="center"/>
      <protection locked="0"/>
    </xf>
    <xf numFmtId="49" fontId="13" fillId="0" borderId="159" xfId="4" applyNumberFormat="1" applyFont="1" applyFill="1" applyBorder="1" applyAlignment="1" applyProtection="1">
      <alignment horizontal="right" vertical="center"/>
      <protection locked="0"/>
    </xf>
    <xf numFmtId="49" fontId="13" fillId="0" borderId="159" xfId="4" applyNumberFormat="1" applyFont="1" applyFill="1" applyBorder="1" applyAlignment="1" applyProtection="1">
      <alignment horizontal="center" vertical="center"/>
      <protection locked="0"/>
    </xf>
    <xf numFmtId="49" fontId="13" fillId="0" borderId="135" xfId="4" applyNumberFormat="1" applyFont="1" applyFill="1" applyBorder="1" applyAlignment="1" applyProtection="1">
      <alignment horizontal="center" vertical="center"/>
      <protection locked="0"/>
    </xf>
    <xf numFmtId="49" fontId="13" fillId="6" borderId="159" xfId="4" applyNumberFormat="1" applyFont="1" applyFill="1" applyBorder="1" applyAlignment="1" applyProtection="1">
      <alignment horizontal="center" vertical="center"/>
      <protection locked="0"/>
    </xf>
    <xf numFmtId="49" fontId="13" fillId="6" borderId="159" xfId="4" quotePrefix="1" applyNumberFormat="1" applyFont="1" applyFill="1" applyBorder="1" applyAlignment="1" applyProtection="1">
      <alignment horizontal="center" vertical="center"/>
      <protection locked="0"/>
    </xf>
    <xf numFmtId="0" fontId="13" fillId="12" borderId="89" xfId="4" applyFont="1" applyFill="1" applyBorder="1" applyAlignment="1" applyProtection="1">
      <alignment horizontal="right" vertical="center"/>
    </xf>
    <xf numFmtId="0" fontId="13" fillId="0" borderId="140" xfId="4" applyFont="1" applyBorder="1" applyAlignment="1" applyProtection="1">
      <alignment horizontal="right" vertical="center"/>
      <protection locked="0"/>
    </xf>
    <xf numFmtId="49" fontId="13" fillId="0" borderId="160" xfId="4" applyNumberFormat="1" applyFont="1" applyBorder="1" applyAlignment="1" applyProtection="1">
      <alignment horizontal="left" vertical="center"/>
      <protection locked="0"/>
    </xf>
    <xf numFmtId="49" fontId="13" fillId="0" borderId="161" xfId="4" applyNumberFormat="1" applyFont="1" applyBorder="1" applyAlignment="1" applyProtection="1">
      <alignment horizontal="left" vertical="center"/>
      <protection locked="0"/>
    </xf>
    <xf numFmtId="49" fontId="13" fillId="0" borderId="140" xfId="4" applyNumberFormat="1" applyFont="1" applyBorder="1" applyAlignment="1" applyProtection="1">
      <alignment horizontal="center" vertical="center"/>
      <protection locked="0"/>
    </xf>
    <xf numFmtId="49" fontId="13" fillId="0" borderId="161" xfId="4" applyNumberFormat="1" applyFont="1" applyFill="1" applyBorder="1" applyAlignment="1" applyProtection="1">
      <alignment horizontal="center" vertical="center"/>
      <protection locked="0"/>
    </xf>
    <xf numFmtId="49" fontId="13" fillId="0" borderId="162" xfId="4" applyNumberFormat="1" applyFont="1" applyFill="1" applyBorder="1" applyAlignment="1" applyProtection="1">
      <alignment horizontal="right" vertical="center"/>
      <protection locked="0"/>
    </xf>
    <xf numFmtId="49" fontId="13" fillId="0" borderId="141" xfId="4" applyNumberFormat="1" applyFont="1" applyFill="1" applyBorder="1" applyAlignment="1" applyProtection="1">
      <alignment horizontal="center" vertical="center"/>
      <protection locked="0"/>
    </xf>
    <xf numFmtId="49" fontId="13" fillId="6" borderId="162" xfId="4" quotePrefix="1" applyNumberFormat="1" applyFont="1" applyFill="1" applyBorder="1" applyAlignment="1" applyProtection="1">
      <alignment horizontal="center" vertical="center"/>
      <protection locked="0"/>
    </xf>
    <xf numFmtId="0" fontId="0" fillId="0" borderId="0" xfId="0" applyAlignment="1">
      <alignment vertical="center" wrapText="1"/>
    </xf>
    <xf numFmtId="0" fontId="13" fillId="6" borderId="163" xfId="4" applyFont="1" applyFill="1" applyBorder="1" applyAlignment="1" applyProtection="1">
      <alignment horizontal="left" vertical="center" shrinkToFit="1"/>
      <protection locked="0"/>
    </xf>
    <xf numFmtId="0" fontId="0" fillId="0" borderId="0" xfId="0" applyNumberFormat="1">
      <alignment vertical="center"/>
    </xf>
    <xf numFmtId="0" fontId="0" fillId="0" borderId="0" xfId="0" quotePrefix="1" applyNumberFormat="1" applyAlignment="1">
      <alignment horizontal="center" vertical="center"/>
    </xf>
    <xf numFmtId="0" fontId="16" fillId="0" borderId="164" xfId="4" applyFont="1" applyFill="1" applyBorder="1" applyAlignment="1" applyProtection="1">
      <alignment vertical="center"/>
      <protection locked="0"/>
    </xf>
    <xf numFmtId="0" fontId="37" fillId="15" borderId="1" xfId="0" applyNumberFormat="1" applyFont="1" applyFill="1" applyBorder="1" applyAlignment="1" applyProtection="1">
      <alignment horizontal="center" vertical="center"/>
      <protection locked="0"/>
    </xf>
    <xf numFmtId="0" fontId="16" fillId="15" borderId="1" xfId="0" applyNumberFormat="1" applyFont="1" applyFill="1" applyBorder="1" applyAlignment="1" applyProtection="1">
      <alignment horizontal="center" vertical="center"/>
      <protection locked="0"/>
    </xf>
    <xf numFmtId="0" fontId="0" fillId="0" borderId="44" xfId="0" applyBorder="1">
      <alignment vertical="center"/>
    </xf>
    <xf numFmtId="0" fontId="0" fillId="0" borderId="98" xfId="0" applyBorder="1">
      <alignment vertical="center"/>
    </xf>
    <xf numFmtId="0" fontId="0" fillId="0" borderId="62" xfId="0" applyBorder="1">
      <alignment vertical="center"/>
    </xf>
    <xf numFmtId="0" fontId="0" fillId="0" borderId="0" xfId="0" applyAlignment="1">
      <alignment vertical="center"/>
    </xf>
    <xf numFmtId="0" fontId="0" fillId="0" borderId="96" xfId="0" applyBorder="1" applyAlignment="1">
      <alignment vertical="center"/>
    </xf>
    <xf numFmtId="0" fontId="38" fillId="0" borderId="97" xfId="0" applyFont="1" applyBorder="1" applyAlignment="1">
      <alignment vertical="center"/>
    </xf>
    <xf numFmtId="0" fontId="0" fillId="0" borderId="97" xfId="0" applyBorder="1" applyAlignment="1">
      <alignment vertical="center"/>
    </xf>
    <xf numFmtId="0" fontId="0" fillId="0" borderId="166" xfId="0" applyBorder="1" applyAlignment="1">
      <alignment vertical="center"/>
    </xf>
    <xf numFmtId="0" fontId="0" fillId="0" borderId="167" xfId="0" applyBorder="1" applyAlignment="1">
      <alignment vertical="center"/>
    </xf>
    <xf numFmtId="0" fontId="38" fillId="0" borderId="168" xfId="0" applyFont="1" applyBorder="1" applyAlignment="1">
      <alignment vertical="center"/>
    </xf>
    <xf numFmtId="0" fontId="0" fillId="0" borderId="168" xfId="0" applyBorder="1" applyAlignment="1">
      <alignment vertical="center"/>
    </xf>
    <xf numFmtId="0" fontId="0" fillId="0" borderId="169"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13" fillId="0" borderId="0" xfId="4" applyFont="1" applyFill="1" applyBorder="1" applyAlignment="1" applyProtection="1">
      <alignment vertical="center"/>
    </xf>
    <xf numFmtId="0" fontId="14" fillId="0" borderId="170" xfId="4" applyFont="1" applyFill="1" applyBorder="1" applyAlignment="1" applyProtection="1">
      <alignment vertical="center"/>
    </xf>
    <xf numFmtId="0" fontId="0" fillId="0" borderId="107" xfId="0" applyBorder="1">
      <alignment vertical="center"/>
    </xf>
    <xf numFmtId="0" fontId="14" fillId="0" borderId="107" xfId="4" applyFont="1" applyFill="1" applyBorder="1" applyAlignment="1" applyProtection="1">
      <alignment vertical="center"/>
    </xf>
    <xf numFmtId="0" fontId="14" fillId="0" borderId="108" xfId="4" applyFont="1" applyFill="1" applyBorder="1" applyAlignment="1" applyProtection="1">
      <alignment vertical="center"/>
    </xf>
    <xf numFmtId="0" fontId="0" fillId="0" borderId="0" xfId="0" applyAlignment="1">
      <alignment vertical="top"/>
    </xf>
    <xf numFmtId="0" fontId="14" fillId="0" borderId="0" xfId="4" applyFont="1" applyFill="1" applyBorder="1" applyAlignment="1" applyProtection="1">
      <alignment vertical="center"/>
    </xf>
    <xf numFmtId="0" fontId="27" fillId="0" borderId="0" xfId="4" applyFont="1" applyFill="1" applyBorder="1" applyAlignment="1" applyProtection="1">
      <alignment vertical="center"/>
    </xf>
    <xf numFmtId="0" fontId="14" fillId="0" borderId="0" xfId="4" applyFont="1" applyFill="1" applyBorder="1" applyAlignment="1" applyProtection="1">
      <alignment horizontal="center" vertical="center"/>
    </xf>
    <xf numFmtId="0" fontId="0" fillId="0" borderId="174" xfId="0" applyBorder="1">
      <alignment vertical="center"/>
    </xf>
    <xf numFmtId="0" fontId="27" fillId="0" borderId="175" xfId="4" applyFont="1" applyFill="1" applyBorder="1" applyAlignment="1" applyProtection="1">
      <alignment vertical="center"/>
    </xf>
    <xf numFmtId="0" fontId="14" fillId="0" borderId="175" xfId="4" applyFont="1" applyFill="1" applyBorder="1" applyAlignment="1" applyProtection="1">
      <alignment horizontal="center" vertical="center"/>
    </xf>
    <xf numFmtId="0" fontId="14" fillId="0" borderId="175" xfId="4" applyFont="1" applyFill="1" applyBorder="1" applyAlignment="1" applyProtection="1">
      <alignment vertical="center"/>
    </xf>
    <xf numFmtId="0" fontId="0" fillId="0" borderId="176" xfId="0" applyBorder="1" applyAlignment="1">
      <alignment vertical="center"/>
    </xf>
    <xf numFmtId="0" fontId="0" fillId="0" borderId="177" xfId="0" applyBorder="1">
      <alignment vertical="center"/>
    </xf>
    <xf numFmtId="0" fontId="0" fillId="0" borderId="181" xfId="0" applyBorder="1" applyAlignment="1">
      <alignment vertical="center"/>
    </xf>
    <xf numFmtId="0" fontId="41" fillId="0" borderId="0" xfId="4" applyFont="1" applyFill="1" applyBorder="1" applyAlignment="1" applyProtection="1">
      <alignment horizontal="left" vertical="center"/>
    </xf>
    <xf numFmtId="0" fontId="42" fillId="0" borderId="0" xfId="4" applyFont="1" applyFill="1" applyBorder="1" applyAlignment="1" applyProtection="1">
      <alignment horizontal="center" vertical="center"/>
    </xf>
    <xf numFmtId="0" fontId="43" fillId="0" borderId="0" xfId="4" applyFont="1" applyFill="1" applyBorder="1" applyAlignment="1" applyProtection="1">
      <alignment horizontal="left" vertical="center"/>
    </xf>
    <xf numFmtId="0" fontId="13" fillId="0" borderId="0" xfId="4" applyFont="1" applyBorder="1" applyAlignment="1" applyProtection="1">
      <alignment horizontal="center" vertical="center"/>
    </xf>
    <xf numFmtId="49" fontId="13" fillId="0" borderId="0" xfId="4" applyNumberFormat="1" applyFont="1" applyBorder="1" applyAlignment="1" applyProtection="1">
      <alignment horizontal="distributed" vertical="center"/>
    </xf>
    <xf numFmtId="49" fontId="13" fillId="0" borderId="0" xfId="4" applyNumberFormat="1" applyFont="1" applyBorder="1" applyAlignment="1" applyProtection="1">
      <alignment horizontal="center" vertical="center"/>
    </xf>
    <xf numFmtId="49" fontId="30" fillId="7" borderId="35" xfId="4" applyNumberFormat="1" applyFont="1" applyFill="1" applyBorder="1" applyAlignment="1" applyProtection="1">
      <alignment horizontal="center" vertical="center"/>
    </xf>
    <xf numFmtId="0" fontId="8" fillId="12" borderId="185" xfId="4" applyFont="1" applyFill="1" applyBorder="1" applyAlignment="1" applyProtection="1">
      <alignment horizontal="center" vertical="center"/>
      <protection hidden="1"/>
    </xf>
    <xf numFmtId="0" fontId="13" fillId="13" borderId="186" xfId="4" applyFont="1" applyFill="1" applyBorder="1" applyAlignment="1" applyProtection="1">
      <alignment horizontal="center" vertical="center"/>
      <protection hidden="1"/>
    </xf>
    <xf numFmtId="49" fontId="13" fillId="13" borderId="186" xfId="4" applyNumberFormat="1" applyFont="1" applyFill="1" applyBorder="1" applyAlignment="1" applyProtection="1">
      <alignment horizontal="center" vertical="center"/>
      <protection hidden="1"/>
    </xf>
    <xf numFmtId="49" fontId="13" fillId="13" borderId="187" xfId="4" applyNumberFormat="1" applyFont="1" applyFill="1" applyBorder="1" applyAlignment="1" applyProtection="1">
      <alignment horizontal="center" vertical="center"/>
      <protection hidden="1"/>
    </xf>
    <xf numFmtId="49" fontId="13" fillId="13" borderId="185" xfId="4" applyNumberFormat="1" applyFont="1" applyFill="1" applyBorder="1" applyAlignment="1" applyProtection="1">
      <alignment horizontal="center" vertical="center"/>
      <protection hidden="1"/>
    </xf>
    <xf numFmtId="49" fontId="13" fillId="13" borderId="188" xfId="4" applyNumberFormat="1" applyFont="1" applyFill="1" applyBorder="1" applyAlignment="1" applyProtection="1">
      <alignment horizontal="center" vertical="center"/>
      <protection hidden="1"/>
    </xf>
    <xf numFmtId="49" fontId="13" fillId="13" borderId="189" xfId="4" applyNumberFormat="1" applyFont="1" applyFill="1" applyBorder="1" applyAlignment="1" applyProtection="1">
      <alignment horizontal="center" vertical="center"/>
      <protection hidden="1"/>
    </xf>
    <xf numFmtId="0" fontId="8" fillId="12" borderId="55" xfId="4" applyFont="1" applyFill="1" applyBorder="1" applyAlignment="1" applyProtection="1">
      <alignment horizontal="center" vertical="center"/>
      <protection hidden="1"/>
    </xf>
    <xf numFmtId="0" fontId="13" fillId="13" borderId="108" xfId="4" applyFont="1" applyFill="1" applyBorder="1" applyAlignment="1" applyProtection="1">
      <alignment horizontal="center" vertical="center"/>
      <protection hidden="1"/>
    </xf>
    <xf numFmtId="49" fontId="13" fillId="13" borderId="108" xfId="4" applyNumberFormat="1" applyFont="1" applyFill="1" applyBorder="1" applyAlignment="1" applyProtection="1">
      <alignment horizontal="center" vertical="center"/>
      <protection hidden="1"/>
    </xf>
    <xf numFmtId="49" fontId="13" fillId="13" borderId="107" xfId="4" applyNumberFormat="1" applyFont="1" applyFill="1" applyBorder="1" applyAlignment="1" applyProtection="1">
      <alignment horizontal="center" vertical="center"/>
      <protection hidden="1"/>
    </xf>
    <xf numFmtId="49" fontId="13" fillId="13" borderId="55" xfId="4" applyNumberFormat="1" applyFont="1" applyFill="1" applyBorder="1" applyAlignment="1" applyProtection="1">
      <alignment horizontal="center" vertical="center"/>
      <protection hidden="1"/>
    </xf>
    <xf numFmtId="49" fontId="13" fillId="13" borderId="118" xfId="4" applyNumberFormat="1" applyFont="1" applyFill="1" applyBorder="1" applyAlignment="1" applyProtection="1">
      <alignment horizontal="center" vertical="center"/>
      <protection hidden="1"/>
    </xf>
    <xf numFmtId="0" fontId="0" fillId="0" borderId="0" xfId="0" applyBorder="1" applyAlignment="1">
      <alignment vertical="center"/>
    </xf>
    <xf numFmtId="0" fontId="44" fillId="0" borderId="0" xfId="0" applyFont="1" applyBorder="1" applyAlignment="1">
      <alignment horizontal="center" vertical="center" textRotation="90"/>
    </xf>
    <xf numFmtId="0" fontId="0" fillId="0" borderId="190" xfId="0" applyBorder="1" applyAlignment="1">
      <alignment horizontal="center" vertical="center"/>
    </xf>
    <xf numFmtId="0" fontId="0" fillId="0" borderId="76" xfId="0" applyBorder="1" applyAlignment="1">
      <alignment horizontal="center" vertical="center"/>
    </xf>
    <xf numFmtId="0" fontId="45" fillId="0" borderId="2" xfId="0" applyFont="1" applyBorder="1" applyAlignment="1">
      <alignment horizontal="center" vertical="center"/>
    </xf>
    <xf numFmtId="0" fontId="0" fillId="0" borderId="69" xfId="0" applyBorder="1" applyAlignment="1">
      <alignment horizontal="center" vertical="center"/>
    </xf>
    <xf numFmtId="0" fontId="45" fillId="0" borderId="4" xfId="0" applyFont="1" applyBorder="1" applyAlignment="1">
      <alignment horizontal="center" vertical="center"/>
    </xf>
    <xf numFmtId="0" fontId="0" fillId="0" borderId="68" xfId="0" applyBorder="1" applyAlignment="1">
      <alignment horizontal="center" vertical="center"/>
    </xf>
    <xf numFmtId="0" fontId="0" fillId="0" borderId="58" xfId="0" applyBorder="1" applyAlignment="1">
      <alignment vertical="center"/>
    </xf>
    <xf numFmtId="0" fontId="45" fillId="0" borderId="20" xfId="0" applyFont="1" applyBorder="1" applyAlignment="1">
      <alignment horizontal="center" vertical="center"/>
    </xf>
    <xf numFmtId="0" fontId="47" fillId="0" borderId="0" xfId="4" applyFont="1" applyFill="1" applyBorder="1" applyAlignment="1" applyProtection="1">
      <alignment horizontal="left" vertical="center"/>
    </xf>
    <xf numFmtId="0" fontId="0" fillId="0" borderId="0" xfId="0" applyFill="1" applyBorder="1" applyAlignment="1">
      <alignment vertical="center"/>
    </xf>
    <xf numFmtId="0" fontId="48" fillId="0" borderId="0" xfId="0" applyFont="1" applyFill="1" applyBorder="1" applyAlignment="1">
      <alignment vertical="center"/>
    </xf>
    <xf numFmtId="0" fontId="0" fillId="0" borderId="0" xfId="0" applyFill="1" applyBorder="1">
      <alignment vertical="center"/>
    </xf>
    <xf numFmtId="0" fontId="0" fillId="0" borderId="181" xfId="0" applyFill="1" applyBorder="1" applyAlignment="1">
      <alignment vertical="center"/>
    </xf>
    <xf numFmtId="0" fontId="0" fillId="0" borderId="0" xfId="0" applyBorder="1" applyAlignment="1">
      <alignment horizontal="center" vertical="center"/>
    </xf>
    <xf numFmtId="0" fontId="0" fillId="20" borderId="90" xfId="0" applyFill="1" applyBorder="1" applyAlignment="1">
      <alignment horizontal="center" vertical="center"/>
    </xf>
    <xf numFmtId="0" fontId="0" fillId="20" borderId="94" xfId="0" applyFill="1" applyBorder="1" applyAlignment="1">
      <alignment horizontal="center" vertical="center"/>
    </xf>
    <xf numFmtId="0" fontId="0" fillId="0" borderId="0" xfId="0" applyFill="1" applyBorder="1" applyAlignment="1">
      <alignment horizontal="center" vertical="center"/>
    </xf>
    <xf numFmtId="49" fontId="0" fillId="20" borderId="193" xfId="0" applyNumberFormat="1" applyFill="1" applyBorder="1" applyAlignment="1">
      <alignment horizontal="center" vertical="center"/>
    </xf>
    <xf numFmtId="0" fontId="0" fillId="20" borderId="192" xfId="0" applyFill="1" applyBorder="1" applyAlignment="1">
      <alignment horizontal="center" vertical="center"/>
    </xf>
    <xf numFmtId="0" fontId="50" fillId="0" borderId="0" xfId="0" applyFont="1" applyBorder="1" applyAlignment="1">
      <alignment vertical="center" wrapText="1"/>
    </xf>
    <xf numFmtId="0" fontId="50" fillId="0" borderId="0" xfId="0" applyFont="1" applyBorder="1" applyAlignment="1">
      <alignment vertical="center"/>
    </xf>
    <xf numFmtId="0" fontId="0" fillId="0" borderId="0" xfId="0" applyBorder="1">
      <alignment vertical="center"/>
    </xf>
    <xf numFmtId="0" fontId="0" fillId="0" borderId="181" xfId="0" applyBorder="1">
      <alignment vertical="center"/>
    </xf>
    <xf numFmtId="0" fontId="0" fillId="0" borderId="0" xfId="0" applyBorder="1" applyAlignment="1">
      <alignment horizontal="right" vertical="center"/>
    </xf>
    <xf numFmtId="0" fontId="0" fillId="0" borderId="196" xfId="0" applyBorder="1">
      <alignment vertical="center"/>
    </xf>
    <xf numFmtId="0" fontId="0" fillId="0" borderId="197" xfId="0" applyBorder="1" applyAlignment="1">
      <alignment vertical="center"/>
    </xf>
    <xf numFmtId="0" fontId="0" fillId="0" borderId="197" xfId="0" applyBorder="1">
      <alignment vertical="center"/>
    </xf>
    <xf numFmtId="0" fontId="0" fillId="0" borderId="198" xfId="0" applyBorder="1">
      <alignment vertical="center"/>
    </xf>
    <xf numFmtId="0" fontId="0" fillId="0" borderId="175" xfId="0" applyBorder="1" applyAlignment="1">
      <alignment vertical="center"/>
    </xf>
    <xf numFmtId="0" fontId="0" fillId="0" borderId="175" xfId="0" applyBorder="1">
      <alignment vertical="center"/>
    </xf>
    <xf numFmtId="0" fontId="0" fillId="0" borderId="176" xfId="0" applyBorder="1">
      <alignment vertical="center"/>
    </xf>
    <xf numFmtId="0" fontId="0" fillId="0" borderId="44" xfId="0" applyBorder="1" applyAlignment="1">
      <alignment vertical="center"/>
    </xf>
    <xf numFmtId="0" fontId="0" fillId="0" borderId="98" xfId="0" applyBorder="1" applyAlignment="1">
      <alignment vertical="center"/>
    </xf>
    <xf numFmtId="0" fontId="0" fillId="0" borderId="120" xfId="0" applyBorder="1" applyAlignment="1">
      <alignment horizontal="center" vertical="center"/>
    </xf>
    <xf numFmtId="0" fontId="0" fillId="0" borderId="183" xfId="0" applyBorder="1">
      <alignment vertical="center"/>
    </xf>
    <xf numFmtId="0" fontId="0" fillId="0" borderId="35" xfId="0" applyBorder="1">
      <alignment vertical="center"/>
    </xf>
    <xf numFmtId="0" fontId="0" fillId="0" borderId="35" xfId="0" applyBorder="1" applyAlignment="1">
      <alignment horizontal="center" vertical="center"/>
    </xf>
    <xf numFmtId="0" fontId="0" fillId="0" borderId="54" xfId="0" applyBorder="1" applyAlignment="1">
      <alignment horizontal="center" vertical="center"/>
    </xf>
    <xf numFmtId="0" fontId="0" fillId="0" borderId="118" xfId="0" applyBorder="1" applyAlignment="1">
      <alignment horizontal="center" vertical="center"/>
    </xf>
    <xf numFmtId="0" fontId="0" fillId="21" borderId="126" xfId="0" applyFill="1" applyBorder="1" applyAlignment="1">
      <alignment horizontal="center" vertical="center"/>
    </xf>
    <xf numFmtId="0" fontId="0" fillId="0" borderId="199" xfId="0" applyFill="1" applyBorder="1" applyAlignment="1">
      <alignment horizontal="left" vertical="center" indent="2"/>
    </xf>
    <xf numFmtId="0" fontId="0" fillId="0" borderId="200" xfId="0" applyFill="1" applyBorder="1" applyAlignment="1">
      <alignment vertical="center"/>
    </xf>
    <xf numFmtId="0" fontId="0" fillId="0" borderId="201" xfId="0" applyFill="1" applyBorder="1" applyAlignment="1">
      <alignment horizontal="center" vertical="center"/>
    </xf>
    <xf numFmtId="0" fontId="0" fillId="0" borderId="202" xfId="0" applyFill="1" applyBorder="1" applyAlignment="1">
      <alignment vertical="center"/>
    </xf>
    <xf numFmtId="0" fontId="0" fillId="0" borderId="203" xfId="0" applyFill="1" applyBorder="1" applyAlignment="1">
      <alignment horizontal="left" vertical="center" indent="2"/>
    </xf>
    <xf numFmtId="0" fontId="0" fillId="0" borderId="204" xfId="0" applyFill="1" applyBorder="1" applyAlignment="1">
      <alignment vertical="center"/>
    </xf>
    <xf numFmtId="0" fontId="0" fillId="0" borderId="205" xfId="0" applyFill="1" applyBorder="1" applyAlignment="1">
      <alignment horizontal="center" vertical="center"/>
    </xf>
    <xf numFmtId="0" fontId="0" fillId="0" borderId="206" xfId="0" applyFill="1" applyBorder="1" applyAlignment="1">
      <alignment vertical="center"/>
    </xf>
    <xf numFmtId="0" fontId="0" fillId="0" borderId="98" xfId="0" applyFill="1" applyBorder="1" applyAlignment="1">
      <alignment horizontal="left" vertical="center" indent="2"/>
    </xf>
    <xf numFmtId="0" fontId="0" fillId="0" borderId="98" xfId="0" applyFill="1" applyBorder="1" applyAlignment="1">
      <alignment vertical="center"/>
    </xf>
    <xf numFmtId="0" fontId="0" fillId="0" borderId="98" xfId="0" applyFill="1" applyBorder="1" applyAlignment="1">
      <alignment horizontal="center" vertical="center"/>
    </xf>
    <xf numFmtId="0" fontId="0" fillId="0" borderId="0" xfId="0" applyFill="1" applyBorder="1" applyAlignment="1">
      <alignment horizontal="left" vertical="center" indent="2"/>
    </xf>
    <xf numFmtId="0" fontId="0" fillId="0" borderId="207" xfId="0" applyFill="1" applyBorder="1" applyAlignment="1">
      <alignment horizontal="left" vertical="center" indent="2"/>
    </xf>
    <xf numFmtId="0" fontId="0" fillId="0" borderId="208" xfId="0" applyFill="1" applyBorder="1" applyAlignment="1">
      <alignment vertical="center"/>
    </xf>
    <xf numFmtId="0" fontId="0" fillId="0" borderId="209" xfId="0" applyFill="1" applyBorder="1" applyAlignment="1">
      <alignment vertical="center"/>
    </xf>
    <xf numFmtId="0" fontId="0" fillId="0" borderId="210" xfId="0" applyFill="1" applyBorder="1" applyAlignment="1">
      <alignment horizontal="center" vertical="center"/>
    </xf>
    <xf numFmtId="0" fontId="0" fillId="0" borderId="211" xfId="0" applyFill="1" applyBorder="1" applyAlignment="1">
      <alignment horizontal="left" vertical="center" indent="2"/>
    </xf>
    <xf numFmtId="0" fontId="0" fillId="0" borderId="212" xfId="0" applyFill="1" applyBorder="1" applyAlignment="1">
      <alignment vertical="center"/>
    </xf>
    <xf numFmtId="0" fontId="0" fillId="0" borderId="213" xfId="0" applyFill="1" applyBorder="1" applyAlignment="1">
      <alignment vertical="center"/>
    </xf>
    <xf numFmtId="0" fontId="0" fillId="0" borderId="214" xfId="0" applyFill="1" applyBorder="1" applyAlignment="1">
      <alignment horizontal="center" vertical="center"/>
    </xf>
    <xf numFmtId="0" fontId="0" fillId="0" borderId="215" xfId="0" applyFill="1" applyBorder="1" applyAlignment="1">
      <alignment horizontal="center" vertical="center"/>
    </xf>
    <xf numFmtId="0" fontId="0" fillId="0" borderId="208" xfId="0" applyFill="1" applyBorder="1" applyAlignment="1">
      <alignment horizontal="left" vertical="center" indent="2"/>
    </xf>
    <xf numFmtId="0" fontId="0" fillId="0" borderId="212" xfId="0" applyFill="1" applyBorder="1" applyAlignment="1">
      <alignment horizontal="left" vertical="center" indent="2"/>
    </xf>
    <xf numFmtId="49" fontId="7" fillId="0" borderId="0" xfId="0" applyNumberFormat="1" applyFont="1" applyFill="1" applyAlignment="1" applyProtection="1">
      <alignment vertical="center"/>
    </xf>
    <xf numFmtId="49" fontId="13" fillId="6" borderId="150" xfId="4" quotePrefix="1" applyNumberFormat="1" applyFont="1" applyFill="1" applyBorder="1" applyAlignment="1" applyProtection="1">
      <alignment horizontal="center" vertical="center"/>
      <protection locked="0"/>
    </xf>
    <xf numFmtId="0" fontId="52" fillId="0" borderId="0" xfId="4" applyFont="1" applyFill="1" applyAlignment="1" applyProtection="1">
      <alignment horizontal="center" vertical="center"/>
      <protection locked="0"/>
    </xf>
    <xf numFmtId="0" fontId="52" fillId="0" borderId="0" xfId="0" applyFont="1" applyAlignment="1" applyProtection="1">
      <alignment horizontal="center" vertical="center"/>
    </xf>
    <xf numFmtId="49" fontId="52" fillId="0" borderId="0" xfId="0" applyNumberFormat="1" applyFont="1" applyAlignment="1" applyProtection="1">
      <alignment horizontal="center" vertical="center"/>
    </xf>
    <xf numFmtId="49" fontId="53" fillId="6" borderId="135" xfId="4" applyNumberFormat="1" applyFont="1" applyFill="1" applyBorder="1" applyAlignment="1" applyProtection="1">
      <alignment horizontal="center" vertical="center"/>
      <protection locked="0"/>
    </xf>
    <xf numFmtId="49" fontId="53" fillId="6" borderId="138" xfId="4" applyNumberFormat="1" applyFont="1" applyFill="1" applyBorder="1" applyAlignment="1" applyProtection="1">
      <alignment horizontal="center" vertical="center"/>
      <protection locked="0"/>
    </xf>
    <xf numFmtId="49" fontId="53" fillId="6" borderId="138" xfId="4" quotePrefix="1" applyNumberFormat="1" applyFont="1" applyFill="1" applyBorder="1" applyAlignment="1" applyProtection="1">
      <alignment horizontal="center" vertical="center"/>
      <protection locked="0"/>
    </xf>
    <xf numFmtId="49" fontId="53" fillId="6" borderId="147" xfId="4" quotePrefix="1" applyNumberFormat="1" applyFont="1" applyFill="1" applyBorder="1" applyAlignment="1" applyProtection="1">
      <alignment horizontal="center" vertical="center"/>
      <protection locked="0"/>
    </xf>
    <xf numFmtId="49" fontId="53" fillId="6" borderId="145" xfId="4" applyNumberFormat="1" applyFont="1" applyFill="1" applyBorder="1" applyAlignment="1" applyProtection="1">
      <alignment horizontal="center" vertical="center"/>
      <protection locked="0"/>
    </xf>
    <xf numFmtId="49" fontId="53" fillId="6" borderId="141" xfId="4" quotePrefix="1" applyNumberFormat="1" applyFont="1" applyFill="1" applyBorder="1" applyAlignment="1" applyProtection="1">
      <alignment horizontal="center" vertical="center"/>
      <protection locked="0"/>
    </xf>
    <xf numFmtId="0" fontId="0" fillId="0" borderId="75" xfId="0" applyBorder="1">
      <alignment vertical="center"/>
    </xf>
    <xf numFmtId="0" fontId="0" fillId="0" borderId="76" xfId="0" applyFill="1" applyBorder="1" applyAlignment="1">
      <alignment vertical="center"/>
    </xf>
    <xf numFmtId="0" fontId="0" fillId="0" borderId="57" xfId="0" applyFill="1" applyBorder="1" applyAlignment="1">
      <alignment vertical="center"/>
    </xf>
    <xf numFmtId="0" fontId="0" fillId="0" borderId="58" xfId="0" applyBorder="1" applyAlignment="1">
      <alignment horizontal="center" vertical="center"/>
    </xf>
    <xf numFmtId="0" fontId="0" fillId="0" borderId="107" xfId="0" applyFill="1" applyBorder="1" applyAlignment="1">
      <alignment horizontal="left" vertical="center" indent="2"/>
    </xf>
    <xf numFmtId="0" fontId="0" fillId="0" borderId="108" xfId="0" applyFill="1" applyBorder="1" applyAlignment="1">
      <alignment vertical="center"/>
    </xf>
    <xf numFmtId="0" fontId="0" fillId="0" borderId="216" xfId="0" applyFill="1" applyBorder="1" applyAlignment="1">
      <alignment horizontal="center" vertical="center"/>
    </xf>
    <xf numFmtId="0" fontId="0" fillId="0" borderId="45" xfId="0" applyFill="1" applyBorder="1" applyAlignment="1">
      <alignment horizontal="center" vertical="center"/>
    </xf>
    <xf numFmtId="0" fontId="0" fillId="0" borderId="217" xfId="0" applyFill="1" applyBorder="1" applyAlignment="1">
      <alignment horizontal="center" vertical="center"/>
    </xf>
    <xf numFmtId="0" fontId="0" fillId="0" borderId="114" xfId="0" applyFill="1" applyBorder="1" applyAlignment="1">
      <alignment horizontal="center" vertical="center"/>
    </xf>
    <xf numFmtId="0" fontId="0" fillId="0" borderId="69" xfId="0" applyFill="1" applyBorder="1" applyAlignment="1">
      <alignment vertical="center"/>
    </xf>
    <xf numFmtId="0" fontId="0" fillId="0" borderId="46" xfId="0" applyFill="1" applyBorder="1" applyAlignment="1">
      <alignment horizontal="center" vertical="center"/>
    </xf>
    <xf numFmtId="0" fontId="0" fillId="0" borderId="66" xfId="0" applyFill="1" applyBorder="1" applyAlignment="1">
      <alignment vertical="center"/>
    </xf>
    <xf numFmtId="0" fontId="0" fillId="0" borderId="111" xfId="0" applyFill="1" applyBorder="1" applyAlignment="1">
      <alignment horizontal="center" vertical="center"/>
    </xf>
    <xf numFmtId="0" fontId="0" fillId="0" borderId="115" xfId="0" applyFill="1" applyBorder="1" applyAlignment="1">
      <alignment vertical="center"/>
    </xf>
    <xf numFmtId="0" fontId="40" fillId="22" borderId="44" xfId="4" applyFont="1" applyFill="1" applyBorder="1" applyAlignment="1" applyProtection="1">
      <alignment horizontal="left" vertical="center"/>
    </xf>
    <xf numFmtId="0" fontId="0" fillId="22" borderId="98" xfId="0" applyFill="1" applyBorder="1" applyAlignment="1">
      <alignment vertical="center"/>
    </xf>
    <xf numFmtId="0" fontId="0" fillId="22" borderId="109" xfId="0" applyFill="1" applyBorder="1" applyAlignment="1">
      <alignment vertical="center"/>
    </xf>
    <xf numFmtId="0" fontId="0" fillId="22" borderId="62" xfId="0" applyFill="1" applyBorder="1" applyAlignment="1">
      <alignment vertical="center"/>
    </xf>
    <xf numFmtId="0" fontId="0" fillId="0" borderId="58" xfId="0" applyFill="1" applyBorder="1" applyAlignment="1">
      <alignment horizontal="left" vertical="center"/>
    </xf>
    <xf numFmtId="49" fontId="31" fillId="7" borderId="94" xfId="4" applyNumberFormat="1" applyFont="1" applyFill="1" applyBorder="1" applyAlignment="1" applyProtection="1">
      <alignment horizontal="center" vertical="center" wrapText="1"/>
    </xf>
    <xf numFmtId="49" fontId="31" fillId="7" borderId="184" xfId="4" applyNumberFormat="1" applyFont="1" applyFill="1" applyBorder="1" applyAlignment="1" applyProtection="1">
      <alignment horizontal="center" vertical="center"/>
    </xf>
    <xf numFmtId="0" fontId="0" fillId="0" borderId="183" xfId="0" applyBorder="1" applyAlignment="1">
      <alignment horizontal="center" vertical="center" wrapText="1"/>
    </xf>
    <xf numFmtId="0" fontId="0" fillId="0" borderId="55" xfId="0" applyBorder="1" applyAlignment="1">
      <alignment horizontal="center" vertical="center" wrapText="1"/>
    </xf>
    <xf numFmtId="0" fontId="0" fillId="0" borderId="76" xfId="0" applyBorder="1" applyAlignment="1">
      <alignment horizontal="center" vertical="center" wrapText="1"/>
    </xf>
    <xf numFmtId="0" fontId="0" fillId="0" borderId="108" xfId="0" applyBorder="1" applyAlignment="1">
      <alignment horizontal="center" vertical="center" wrapText="1"/>
    </xf>
    <xf numFmtId="0" fontId="38" fillId="23" borderId="96" xfId="0" applyFont="1" applyFill="1" applyBorder="1" applyAlignment="1">
      <alignment horizontal="center" vertical="center"/>
    </xf>
    <xf numFmtId="0" fontId="38" fillId="23" borderId="97" xfId="0" applyFont="1" applyFill="1" applyBorder="1" applyAlignment="1">
      <alignment horizontal="center" vertical="center"/>
    </xf>
    <xf numFmtId="0" fontId="38" fillId="23" borderId="166" xfId="0" applyFont="1" applyFill="1" applyBorder="1" applyAlignment="1">
      <alignment horizontal="center" vertical="center"/>
    </xf>
    <xf numFmtId="0" fontId="38" fillId="24" borderId="96" xfId="0" applyFont="1" applyFill="1" applyBorder="1" applyAlignment="1">
      <alignment horizontal="center" vertical="center"/>
    </xf>
    <xf numFmtId="0" fontId="38" fillId="24" borderId="97" xfId="0" applyFont="1" applyFill="1" applyBorder="1" applyAlignment="1">
      <alignment horizontal="center" vertical="center"/>
    </xf>
    <xf numFmtId="0" fontId="38" fillId="24" borderId="166" xfId="0" applyFont="1" applyFill="1" applyBorder="1" applyAlignment="1">
      <alignment horizontal="center" vertical="center"/>
    </xf>
    <xf numFmtId="0" fontId="40" fillId="19" borderId="178" xfId="4" applyFont="1" applyFill="1" applyBorder="1" applyAlignment="1" applyProtection="1">
      <alignment horizontal="center" vertical="center" wrapText="1"/>
    </xf>
    <xf numFmtId="0" fontId="40" fillId="19" borderId="179" xfId="4" applyFont="1" applyFill="1" applyBorder="1" applyAlignment="1" applyProtection="1">
      <alignment horizontal="center" vertical="center"/>
    </xf>
    <xf numFmtId="0" fontId="40" fillId="19" borderId="180" xfId="4" applyFont="1" applyFill="1" applyBorder="1" applyAlignment="1" applyProtection="1">
      <alignment horizontal="center" vertical="center"/>
    </xf>
    <xf numFmtId="0" fontId="13" fillId="0" borderId="92" xfId="4" applyFont="1" applyFill="1" applyBorder="1" applyAlignment="1" applyProtection="1">
      <alignment horizontal="center" vertical="center" shrinkToFit="1"/>
    </xf>
    <xf numFmtId="0" fontId="13" fillId="0" borderId="182" xfId="4" applyFont="1" applyFill="1" applyBorder="1" applyAlignment="1" applyProtection="1">
      <alignment horizontal="center" vertical="center" shrinkToFit="1"/>
    </xf>
    <xf numFmtId="0" fontId="30" fillId="7" borderId="90" xfId="4" applyFont="1" applyFill="1" applyBorder="1" applyAlignment="1" applyProtection="1">
      <alignment horizontal="center" vertical="center" shrinkToFit="1"/>
    </xf>
    <xf numFmtId="0" fontId="30" fillId="7" borderId="183" xfId="4" applyFont="1" applyFill="1" applyBorder="1" applyAlignment="1" applyProtection="1">
      <alignment horizontal="center" vertical="center" shrinkToFit="1"/>
    </xf>
    <xf numFmtId="49" fontId="30" fillId="7" borderId="101" xfId="4" applyNumberFormat="1" applyFont="1" applyFill="1" applyBorder="1" applyAlignment="1" applyProtection="1">
      <alignment horizontal="center" vertical="center"/>
    </xf>
    <xf numFmtId="49" fontId="28" fillId="7" borderId="101" xfId="0" applyNumberFormat="1" applyFont="1" applyFill="1" applyBorder="1" applyAlignment="1" applyProtection="1">
      <alignment horizontal="center" vertical="center"/>
    </xf>
    <xf numFmtId="49" fontId="30" fillId="7" borderId="90" xfId="4" applyNumberFormat="1" applyFont="1" applyFill="1" applyBorder="1" applyAlignment="1" applyProtection="1">
      <alignment horizontal="center" vertical="center"/>
    </xf>
    <xf numFmtId="49" fontId="30" fillId="7" borderId="183" xfId="4" applyNumberFormat="1" applyFont="1" applyFill="1" applyBorder="1" applyAlignment="1" applyProtection="1">
      <alignment horizontal="center" vertical="center"/>
    </xf>
    <xf numFmtId="0" fontId="0" fillId="21" borderId="94" xfId="0" applyFill="1" applyBorder="1" applyAlignment="1">
      <alignment horizontal="center" vertical="center" wrapText="1"/>
    </xf>
    <xf numFmtId="0" fontId="0" fillId="21" borderId="192" xfId="0" applyFill="1" applyBorder="1" applyAlignment="1">
      <alignment horizontal="center" vertical="center"/>
    </xf>
    <xf numFmtId="0" fontId="4" fillId="8" borderId="74" xfId="4" applyFont="1" applyFill="1" applyBorder="1" applyAlignment="1" applyProtection="1">
      <alignment horizontal="center" vertical="center"/>
    </xf>
    <xf numFmtId="0" fontId="4" fillId="8" borderId="126" xfId="4" applyFont="1" applyFill="1" applyBorder="1" applyAlignment="1" applyProtection="1">
      <alignment horizontal="center" vertical="center"/>
    </xf>
    <xf numFmtId="0" fontId="4" fillId="8" borderId="124" xfId="4" applyFont="1" applyFill="1" applyBorder="1" applyAlignment="1" applyProtection="1">
      <alignment horizontal="center" vertical="center"/>
    </xf>
    <xf numFmtId="0" fontId="0" fillId="21" borderId="193" xfId="0" applyFill="1" applyBorder="1" applyAlignment="1">
      <alignment horizontal="center" vertical="center"/>
    </xf>
    <xf numFmtId="49" fontId="30" fillId="7" borderId="102" xfId="4" applyNumberFormat="1" applyFont="1" applyFill="1" applyBorder="1" applyAlignment="1" applyProtection="1">
      <alignment horizontal="center" vertical="center"/>
    </xf>
    <xf numFmtId="49" fontId="30" fillId="7" borderId="35" xfId="4" applyNumberFormat="1" applyFont="1" applyFill="1" applyBorder="1" applyAlignment="1" applyProtection="1">
      <alignment horizontal="center" vertical="center"/>
    </xf>
    <xf numFmtId="0" fontId="46" fillId="19" borderId="96" xfId="4" applyFont="1" applyFill="1" applyBorder="1" applyAlignment="1" applyProtection="1">
      <alignment horizontal="center" vertical="center"/>
    </xf>
    <xf numFmtId="0" fontId="46" fillId="19" borderId="97" xfId="4" applyFont="1" applyFill="1" applyBorder="1" applyAlignment="1" applyProtection="1">
      <alignment horizontal="center" vertical="center"/>
    </xf>
    <xf numFmtId="0" fontId="46" fillId="19" borderId="166" xfId="4" applyFont="1" applyFill="1" applyBorder="1" applyAlignment="1" applyProtection="1">
      <alignment horizontal="center" vertical="center"/>
    </xf>
    <xf numFmtId="0" fontId="13" fillId="8" borderId="167" xfId="4" applyFont="1" applyFill="1" applyBorder="1" applyAlignment="1" applyProtection="1">
      <alignment horizontal="center" vertical="center" wrapText="1"/>
    </xf>
    <xf numFmtId="0" fontId="13" fillId="8" borderId="169" xfId="4" applyFont="1" applyFill="1" applyBorder="1" applyAlignment="1" applyProtection="1">
      <alignment horizontal="center" vertical="center"/>
    </xf>
    <xf numFmtId="0" fontId="13" fillId="8" borderId="171" xfId="4" applyFont="1" applyFill="1" applyBorder="1" applyAlignment="1" applyProtection="1">
      <alignment horizontal="center" vertical="center"/>
    </xf>
    <xf numFmtId="0" fontId="13" fillId="8" borderId="173" xfId="4" applyFont="1" applyFill="1" applyBorder="1" applyAlignment="1" applyProtection="1">
      <alignment horizontal="center" vertical="center"/>
    </xf>
    <xf numFmtId="0" fontId="4" fillId="8" borderId="168" xfId="4" applyFont="1" applyFill="1" applyBorder="1" applyAlignment="1" applyProtection="1">
      <alignment horizontal="center" vertical="center"/>
    </xf>
    <xf numFmtId="0" fontId="0" fillId="21" borderId="92" xfId="0" applyFill="1" applyBorder="1" applyAlignment="1">
      <alignment horizontal="center" vertical="center" wrapText="1"/>
    </xf>
    <xf numFmtId="0" fontId="0" fillId="21" borderId="191" xfId="0" applyFill="1" applyBorder="1" applyAlignment="1">
      <alignment horizontal="center" vertical="center" wrapText="1"/>
    </xf>
    <xf numFmtId="0" fontId="0" fillId="21" borderId="192" xfId="0" applyFill="1" applyBorder="1" applyAlignment="1">
      <alignment horizontal="center" vertical="center" wrapText="1"/>
    </xf>
    <xf numFmtId="0" fontId="0" fillId="21" borderId="122" xfId="0" applyFill="1" applyBorder="1" applyAlignment="1">
      <alignment horizontal="center" vertical="center"/>
    </xf>
    <xf numFmtId="0" fontId="0" fillId="21" borderId="100" xfId="0" applyFill="1" applyBorder="1" applyAlignment="1">
      <alignment horizontal="center" vertical="center"/>
    </xf>
    <xf numFmtId="49" fontId="13" fillId="13" borderId="118" xfId="4" applyNumberFormat="1" applyFont="1" applyFill="1" applyBorder="1" applyAlignment="1" applyProtection="1">
      <alignment horizontal="center" vertical="center" shrinkToFit="1"/>
    </xf>
    <xf numFmtId="49" fontId="13" fillId="13" borderId="107" xfId="4" applyNumberFormat="1" applyFont="1" applyFill="1" applyBorder="1" applyAlignment="1" applyProtection="1">
      <alignment horizontal="center" vertical="center" shrinkToFit="1"/>
    </xf>
    <xf numFmtId="0" fontId="49" fillId="20" borderId="92" xfId="0" applyFont="1" applyFill="1" applyBorder="1" applyAlignment="1">
      <alignment horizontal="center" vertical="center"/>
    </xf>
    <xf numFmtId="0" fontId="49" fillId="20" borderId="90" xfId="0" applyFont="1" applyFill="1" applyBorder="1" applyAlignment="1">
      <alignment horizontal="center" vertical="center"/>
    </xf>
    <xf numFmtId="0" fontId="0" fillId="20" borderId="90" xfId="0" applyFill="1" applyBorder="1" applyAlignment="1">
      <alignment horizontal="center" vertical="center"/>
    </xf>
    <xf numFmtId="0" fontId="13" fillId="13" borderId="171" xfId="4" applyFont="1" applyFill="1" applyBorder="1" applyAlignment="1" applyProtection="1">
      <alignment horizontal="center" vertical="center" shrinkToFit="1"/>
      <protection hidden="1"/>
    </xf>
    <xf numFmtId="0" fontId="13" fillId="13" borderId="194" xfId="4" applyFont="1" applyFill="1" applyBorder="1" applyAlignment="1" applyProtection="1">
      <alignment horizontal="center" vertical="center" shrinkToFit="1"/>
      <protection hidden="1"/>
    </xf>
    <xf numFmtId="49" fontId="13" fillId="13" borderId="195" xfId="4" applyNumberFormat="1" applyFont="1" applyFill="1" applyBorder="1" applyAlignment="1" applyProtection="1">
      <alignment horizontal="center" vertical="center"/>
    </xf>
    <xf numFmtId="49" fontId="13" fillId="13" borderId="194" xfId="4" applyNumberFormat="1" applyFont="1" applyFill="1" applyBorder="1" applyAlignment="1" applyProtection="1">
      <alignment horizontal="center" vertical="center"/>
    </xf>
    <xf numFmtId="49" fontId="13" fillId="13" borderId="195" xfId="4" applyNumberFormat="1" applyFont="1" applyFill="1" applyBorder="1" applyAlignment="1" applyProtection="1">
      <alignment horizontal="center" vertical="center" shrinkToFit="1"/>
    </xf>
    <xf numFmtId="49" fontId="13" fillId="13" borderId="172" xfId="4" applyNumberFormat="1" applyFont="1" applyFill="1" applyBorder="1" applyAlignment="1" applyProtection="1">
      <alignment horizontal="center" vertical="center" shrinkToFit="1"/>
    </xf>
    <xf numFmtId="0" fontId="0" fillId="20" borderId="191" xfId="0" applyFill="1" applyBorder="1" applyAlignment="1">
      <alignment horizontal="center" vertical="center"/>
    </xf>
    <xf numFmtId="0" fontId="0" fillId="20" borderId="193" xfId="0" applyFill="1" applyBorder="1" applyAlignment="1">
      <alignment horizontal="center" vertical="center"/>
    </xf>
    <xf numFmtId="0" fontId="0" fillId="0" borderId="183" xfId="0" applyBorder="1" applyAlignment="1">
      <alignment horizontal="center" vertical="center"/>
    </xf>
    <xf numFmtId="0" fontId="0" fillId="0" borderId="55" xfId="0" applyBorder="1" applyAlignment="1">
      <alignment horizontal="center" vertical="center"/>
    </xf>
    <xf numFmtId="0" fontId="0" fillId="0" borderId="35" xfId="0" applyBorder="1" applyAlignment="1">
      <alignment horizontal="center" vertical="center"/>
    </xf>
    <xf numFmtId="0" fontId="13" fillId="13" borderId="131" xfId="4" applyFont="1" applyFill="1" applyBorder="1" applyAlignment="1" applyProtection="1">
      <alignment horizontal="center" vertical="center" shrinkToFit="1"/>
      <protection hidden="1"/>
    </xf>
    <xf numFmtId="0" fontId="13" fillId="13" borderId="108" xfId="4" applyFont="1" applyFill="1" applyBorder="1" applyAlignment="1" applyProtection="1">
      <alignment horizontal="center" vertical="center" shrinkToFit="1"/>
      <protection hidden="1"/>
    </xf>
    <xf numFmtId="49" fontId="13" fillId="13" borderId="118" xfId="4" applyNumberFormat="1" applyFont="1" applyFill="1" applyBorder="1" applyAlignment="1" applyProtection="1">
      <alignment horizontal="center" vertical="center"/>
    </xf>
    <xf numFmtId="49" fontId="13" fillId="13" borderId="108" xfId="4" applyNumberFormat="1" applyFont="1" applyFill="1" applyBorder="1" applyAlignment="1" applyProtection="1">
      <alignment horizontal="center" vertical="center"/>
    </xf>
    <xf numFmtId="49" fontId="13" fillId="0" borderId="44" xfId="4" applyNumberFormat="1" applyFont="1" applyFill="1" applyBorder="1" applyAlignment="1" applyProtection="1">
      <alignment horizontal="left" vertical="center"/>
      <protection locked="0"/>
    </xf>
    <xf numFmtId="49" fontId="13" fillId="0" borderId="62" xfId="4" applyNumberFormat="1" applyFont="1" applyFill="1" applyBorder="1" applyAlignment="1" applyProtection="1">
      <alignment horizontal="left" vertical="center"/>
      <protection locked="0"/>
    </xf>
    <xf numFmtId="0" fontId="13" fillId="0" borderId="44" xfId="4" applyFont="1" applyFill="1" applyBorder="1" applyAlignment="1" applyProtection="1">
      <alignment horizontal="left" vertical="center" wrapText="1"/>
      <protection locked="0"/>
    </xf>
    <xf numFmtId="0" fontId="13" fillId="0" borderId="98" xfId="4" applyFont="1" applyFill="1" applyBorder="1" applyAlignment="1" applyProtection="1">
      <alignment horizontal="left" vertical="center" wrapText="1"/>
      <protection locked="0"/>
    </xf>
    <xf numFmtId="0" fontId="13" fillId="0" borderId="62" xfId="4" applyFont="1" applyFill="1" applyBorder="1" applyAlignment="1" applyProtection="1">
      <alignment horizontal="left" vertical="center" wrapText="1"/>
      <protection locked="0"/>
    </xf>
    <xf numFmtId="0" fontId="3" fillId="0" borderId="44" xfId="4" applyFont="1" applyFill="1" applyBorder="1" applyAlignment="1" applyProtection="1">
      <alignment horizontal="left" vertical="center" shrinkToFit="1"/>
      <protection locked="0"/>
    </xf>
    <xf numFmtId="0" fontId="3" fillId="0" borderId="98" xfId="4" applyFont="1" applyFill="1" applyBorder="1" applyAlignment="1" applyProtection="1">
      <alignment horizontal="left" vertical="center" shrinkToFit="1"/>
      <protection locked="0"/>
    </xf>
    <xf numFmtId="0" fontId="3" fillId="0" borderId="62" xfId="4" applyFont="1" applyFill="1" applyBorder="1" applyAlignment="1" applyProtection="1">
      <alignment horizontal="left" vertical="center" shrinkToFit="1"/>
      <protection locked="0"/>
    </xf>
    <xf numFmtId="0" fontId="4" fillId="0" borderId="44" xfId="4" applyFont="1" applyFill="1" applyBorder="1" applyAlignment="1" applyProtection="1">
      <alignment horizontal="center" vertical="center" wrapText="1"/>
      <protection locked="0"/>
    </xf>
    <xf numFmtId="0" fontId="4" fillId="0" borderId="62" xfId="4" applyFont="1" applyFill="1" applyBorder="1" applyAlignment="1" applyProtection="1">
      <alignment horizontal="center" vertical="center" wrapText="1"/>
      <protection locked="0"/>
    </xf>
    <xf numFmtId="0" fontId="13" fillId="0" borderId="49" xfId="4" applyFont="1" applyFill="1" applyBorder="1" applyAlignment="1" applyProtection="1">
      <alignment horizontal="left" vertical="center" wrapText="1"/>
      <protection locked="0"/>
    </xf>
    <xf numFmtId="0" fontId="4" fillId="8" borderId="99" xfId="4" applyFont="1" applyFill="1" applyBorder="1" applyAlignment="1" applyProtection="1">
      <alignment horizontal="center" vertical="center" wrapText="1"/>
    </xf>
    <xf numFmtId="0" fontId="4" fillId="8" borderId="103" xfId="4" applyFont="1" applyFill="1" applyBorder="1" applyAlignment="1" applyProtection="1">
      <alignment horizontal="center" vertical="center"/>
    </xf>
    <xf numFmtId="0" fontId="4" fillId="10" borderId="99" xfId="4" applyFont="1" applyFill="1" applyBorder="1" applyAlignment="1" applyProtection="1">
      <alignment horizontal="center" vertical="center" wrapText="1"/>
    </xf>
    <xf numFmtId="0" fontId="4" fillId="10" borderId="103" xfId="4" applyFont="1" applyFill="1" applyBorder="1" applyAlignment="1" applyProtection="1">
      <alignment horizontal="center" vertical="center"/>
    </xf>
    <xf numFmtId="0" fontId="7" fillId="10" borderId="92" xfId="0" applyFont="1" applyFill="1" applyBorder="1" applyAlignment="1" applyProtection="1">
      <alignment horizontal="center" vertical="center"/>
    </xf>
    <xf numFmtId="0" fontId="7" fillId="10" borderId="93" xfId="0" applyFont="1" applyFill="1" applyBorder="1" applyAlignment="1" applyProtection="1">
      <alignment horizontal="center" vertical="center"/>
    </xf>
    <xf numFmtId="0" fontId="4" fillId="9" borderId="94" xfId="4" applyFont="1" applyFill="1" applyBorder="1" applyAlignment="1" applyProtection="1">
      <alignment horizontal="center" vertical="center" wrapText="1"/>
    </xf>
    <xf numFmtId="0" fontId="4" fillId="9" borderId="95" xfId="4" applyFont="1" applyFill="1" applyBorder="1" applyAlignment="1" applyProtection="1">
      <alignment horizontal="center" vertical="center"/>
    </xf>
    <xf numFmtId="0" fontId="4" fillId="9" borderId="99" xfId="4" applyFont="1" applyFill="1" applyBorder="1" applyAlignment="1" applyProtection="1">
      <alignment horizontal="center" vertical="center"/>
    </xf>
    <xf numFmtId="0" fontId="4" fillId="9" borderId="100" xfId="4" applyFont="1" applyFill="1" applyBorder="1" applyAlignment="1" applyProtection="1">
      <alignment horizontal="center" vertical="center"/>
    </xf>
    <xf numFmtId="0" fontId="4" fillId="10" borderId="99" xfId="4" applyFont="1" applyFill="1" applyBorder="1" applyAlignment="1" applyProtection="1">
      <alignment horizontal="center" vertical="center"/>
    </xf>
    <xf numFmtId="0" fontId="4" fillId="10" borderId="100" xfId="4" applyFont="1" applyFill="1" applyBorder="1" applyAlignment="1" applyProtection="1">
      <alignment horizontal="center" vertical="center"/>
    </xf>
    <xf numFmtId="0" fontId="7" fillId="9" borderId="92" xfId="0" applyFont="1" applyFill="1" applyBorder="1" applyAlignment="1" applyProtection="1">
      <alignment horizontal="center" vertical="center" wrapText="1"/>
    </xf>
    <xf numFmtId="0" fontId="7" fillId="9" borderId="93" xfId="0" applyFont="1" applyFill="1" applyBorder="1" applyAlignment="1" applyProtection="1">
      <alignment horizontal="center" vertical="center"/>
    </xf>
    <xf numFmtId="0" fontId="13" fillId="9" borderId="104" xfId="4" applyFont="1" applyFill="1" applyBorder="1" applyAlignment="1" applyProtection="1">
      <alignment horizontal="center" vertical="center"/>
    </xf>
    <xf numFmtId="0" fontId="13" fillId="9" borderId="105" xfId="4" applyFont="1" applyFill="1" applyBorder="1" applyAlignment="1" applyProtection="1">
      <alignment horizontal="center" vertical="center"/>
    </xf>
    <xf numFmtId="0" fontId="13" fillId="11" borderId="94" xfId="4" applyFont="1" applyFill="1" applyBorder="1" applyAlignment="1" applyProtection="1">
      <alignment horizontal="center" vertical="center"/>
    </xf>
    <xf numFmtId="0" fontId="13" fillId="11" borderId="95" xfId="4" applyFont="1" applyFill="1" applyBorder="1" applyAlignment="1" applyProtection="1">
      <alignment horizontal="center" vertical="center"/>
    </xf>
    <xf numFmtId="0" fontId="13" fillId="11" borderId="92" xfId="4" applyFont="1" applyFill="1" applyBorder="1" applyAlignment="1" applyProtection="1">
      <alignment horizontal="center" vertical="center"/>
    </xf>
    <xf numFmtId="0" fontId="13" fillId="11" borderId="93" xfId="4" applyFont="1" applyFill="1" applyBorder="1" applyAlignment="1" applyProtection="1">
      <alignment horizontal="center" vertical="center"/>
    </xf>
    <xf numFmtId="0" fontId="13" fillId="2" borderId="94" xfId="4" applyFont="1" applyFill="1" applyBorder="1" applyAlignment="1" applyProtection="1">
      <alignment horizontal="center" vertical="center"/>
    </xf>
    <xf numFmtId="0" fontId="13" fillId="2" borderId="95" xfId="4" applyFont="1" applyFill="1" applyBorder="1" applyAlignment="1" applyProtection="1">
      <alignment horizontal="center" vertical="center"/>
    </xf>
    <xf numFmtId="0" fontId="13" fillId="8" borderId="99" xfId="4" applyFont="1" applyFill="1" applyBorder="1" applyAlignment="1" applyProtection="1">
      <alignment horizontal="center" vertical="center"/>
    </xf>
    <xf numFmtId="0" fontId="13" fillId="8" borderId="103" xfId="4" applyFont="1" applyFill="1" applyBorder="1" applyAlignment="1" applyProtection="1">
      <alignment horizontal="center" vertical="center"/>
    </xf>
    <xf numFmtId="0" fontId="4" fillId="11" borderId="99" xfId="4" applyFont="1" applyFill="1" applyBorder="1" applyAlignment="1" applyProtection="1">
      <alignment horizontal="center" vertical="center"/>
    </xf>
    <xf numFmtId="0" fontId="4" fillId="11" borderId="100" xfId="4" applyFont="1" applyFill="1" applyBorder="1" applyAlignment="1" applyProtection="1">
      <alignment horizontal="center" vertical="center"/>
    </xf>
    <xf numFmtId="0" fontId="4" fillId="11" borderId="99" xfId="4" applyFont="1" applyFill="1" applyBorder="1" applyAlignment="1" applyProtection="1">
      <alignment horizontal="center" vertical="center" wrapText="1"/>
    </xf>
    <xf numFmtId="0" fontId="4" fillId="11" borderId="103" xfId="4" applyFont="1" applyFill="1" applyBorder="1" applyAlignment="1" applyProtection="1">
      <alignment horizontal="center" vertical="center"/>
    </xf>
    <xf numFmtId="0" fontId="13" fillId="10" borderId="94" xfId="4" applyFont="1" applyFill="1" applyBorder="1" applyAlignment="1" applyProtection="1">
      <alignment horizontal="center" vertical="center"/>
    </xf>
    <xf numFmtId="0" fontId="13" fillId="10" borderId="95" xfId="4" applyFont="1" applyFill="1" applyBorder="1" applyAlignment="1" applyProtection="1">
      <alignment horizontal="center" vertical="center"/>
    </xf>
    <xf numFmtId="0" fontId="13" fillId="2" borderId="92" xfId="4" applyFont="1" applyFill="1" applyBorder="1" applyAlignment="1" applyProtection="1">
      <alignment horizontal="center" vertical="center"/>
    </xf>
    <xf numFmtId="0" fontId="13" fillId="2" borderId="93" xfId="4" applyFont="1" applyFill="1" applyBorder="1" applyAlignment="1" applyProtection="1">
      <alignment horizontal="center" vertical="center"/>
    </xf>
    <xf numFmtId="0" fontId="4" fillId="2" borderId="99" xfId="4" applyFont="1" applyFill="1" applyBorder="1" applyAlignment="1" applyProtection="1">
      <alignment horizontal="center" vertical="center" wrapText="1"/>
    </xf>
    <xf numFmtId="0" fontId="4" fillId="2" borderId="103" xfId="4" applyFont="1" applyFill="1" applyBorder="1" applyAlignment="1" applyProtection="1">
      <alignment horizontal="center" vertical="center"/>
    </xf>
    <xf numFmtId="0" fontId="4" fillId="2" borderId="99" xfId="4" applyFont="1" applyFill="1" applyBorder="1" applyAlignment="1" applyProtection="1">
      <alignment horizontal="center" vertical="center"/>
    </xf>
    <xf numFmtId="0" fontId="4" fillId="2" borderId="100" xfId="4" applyFont="1" applyFill="1" applyBorder="1" applyAlignment="1" applyProtection="1">
      <alignment horizontal="center" vertical="center"/>
    </xf>
    <xf numFmtId="0" fontId="14" fillId="16" borderId="96" xfId="4" applyFont="1" applyFill="1" applyBorder="1" applyAlignment="1" applyProtection="1">
      <alignment horizontal="center" vertical="center"/>
    </xf>
    <xf numFmtId="0" fontId="14" fillId="16" borderId="97" xfId="4" applyFont="1" applyFill="1" applyBorder="1" applyAlignment="1" applyProtection="1">
      <alignment horizontal="center" vertical="center"/>
    </xf>
    <xf numFmtId="0" fontId="26" fillId="13" borderId="44" xfId="4" applyFont="1" applyFill="1" applyBorder="1" applyAlignment="1" applyProtection="1">
      <alignment horizontal="center" vertical="center"/>
    </xf>
    <xf numFmtId="0" fontId="26" fillId="13" borderId="62" xfId="4" applyFont="1" applyFill="1" applyBorder="1" applyAlignment="1" applyProtection="1">
      <alignment horizontal="center" vertical="center"/>
    </xf>
    <xf numFmtId="0" fontId="27" fillId="0" borderId="44" xfId="4" applyFont="1" applyFill="1" applyBorder="1" applyAlignment="1" applyProtection="1">
      <alignment horizontal="left" vertical="center" shrinkToFit="1"/>
      <protection locked="0"/>
    </xf>
    <xf numFmtId="0" fontId="27" fillId="0" borderId="98" xfId="4" applyFont="1" applyFill="1" applyBorder="1" applyAlignment="1" applyProtection="1">
      <alignment horizontal="left" vertical="center" shrinkToFit="1"/>
      <protection locked="0"/>
    </xf>
    <xf numFmtId="0" fontId="27" fillId="0" borderId="62" xfId="4" applyFont="1" applyFill="1" applyBorder="1" applyAlignment="1" applyProtection="1">
      <alignment horizontal="left" vertical="center" shrinkToFit="1"/>
      <protection locked="0"/>
    </xf>
    <xf numFmtId="0" fontId="4" fillId="8" borderId="99" xfId="4" applyFont="1" applyFill="1" applyBorder="1" applyAlignment="1" applyProtection="1">
      <alignment horizontal="center" vertical="center"/>
    </xf>
    <xf numFmtId="0" fontId="4" fillId="8" borderId="100" xfId="4" applyFont="1" applyFill="1" applyBorder="1" applyAlignment="1" applyProtection="1">
      <alignment horizontal="center" vertical="center"/>
    </xf>
    <xf numFmtId="0" fontId="13" fillId="0" borderId="93" xfId="4" applyFont="1" applyFill="1" applyBorder="1" applyAlignment="1" applyProtection="1">
      <alignment horizontal="center" vertical="center" shrinkToFit="1"/>
    </xf>
    <xf numFmtId="0" fontId="30" fillId="7" borderId="91" xfId="4" applyFont="1" applyFill="1" applyBorder="1" applyAlignment="1" applyProtection="1">
      <alignment horizontal="center" vertical="center" shrinkToFit="1"/>
    </xf>
    <xf numFmtId="49" fontId="30" fillId="7" borderId="29" xfId="4" applyNumberFormat="1" applyFont="1" applyFill="1" applyBorder="1" applyAlignment="1" applyProtection="1">
      <alignment horizontal="center" vertical="center"/>
    </xf>
    <xf numFmtId="49" fontId="30" fillId="7" borderId="91" xfId="4" applyNumberFormat="1" applyFont="1" applyFill="1" applyBorder="1" applyAlignment="1" applyProtection="1">
      <alignment horizontal="center" vertical="center"/>
    </xf>
    <xf numFmtId="0" fontId="13" fillId="8" borderId="92" xfId="4" applyFont="1" applyFill="1" applyBorder="1" applyAlignment="1" applyProtection="1">
      <alignment horizontal="center" vertical="center" wrapText="1"/>
    </xf>
    <xf numFmtId="0" fontId="13" fillId="8" borderId="93" xfId="4" applyFont="1" applyFill="1" applyBorder="1" applyAlignment="1" applyProtection="1">
      <alignment horizontal="center" vertical="center"/>
    </xf>
    <xf numFmtId="49" fontId="31" fillId="7" borderId="95" xfId="4" applyNumberFormat="1" applyFont="1" applyFill="1" applyBorder="1" applyAlignment="1" applyProtection="1">
      <alignment horizontal="center" vertical="center"/>
    </xf>
    <xf numFmtId="0" fontId="16" fillId="0" borderId="72" xfId="4" applyFont="1" applyFill="1" applyBorder="1" applyAlignment="1" applyProtection="1">
      <alignment horizontal="center" vertical="center"/>
      <protection locked="0"/>
    </xf>
    <xf numFmtId="0" fontId="16" fillId="0" borderId="73" xfId="4" applyFont="1" applyFill="1" applyBorder="1" applyAlignment="1" applyProtection="1">
      <alignment horizontal="center" vertical="center"/>
      <protection locked="0"/>
    </xf>
    <xf numFmtId="0" fontId="16" fillId="0" borderId="21" xfId="4" applyNumberFormat="1" applyFont="1" applyFill="1" applyBorder="1" applyAlignment="1" applyProtection="1">
      <alignment horizontal="left" vertical="center"/>
    </xf>
    <xf numFmtId="0" fontId="16" fillId="0" borderId="53" xfId="4" applyNumberFormat="1" applyFont="1" applyFill="1" applyBorder="1" applyAlignment="1" applyProtection="1">
      <alignment horizontal="left" vertical="center"/>
    </xf>
    <xf numFmtId="0" fontId="16" fillId="0" borderId="115" xfId="4" applyNumberFormat="1" applyFont="1" applyFill="1" applyBorder="1" applyAlignment="1" applyProtection="1">
      <alignment horizontal="left" vertical="center"/>
    </xf>
    <xf numFmtId="0" fontId="23" fillId="0" borderId="21" xfId="4" applyNumberFormat="1" applyFont="1" applyFill="1" applyBorder="1" applyAlignment="1" applyProtection="1">
      <alignment horizontal="left" vertical="center"/>
    </xf>
    <xf numFmtId="0" fontId="23" fillId="0" borderId="112" xfId="4" applyNumberFormat="1" applyFont="1" applyFill="1" applyBorder="1" applyAlignment="1" applyProtection="1">
      <alignment horizontal="left" vertical="center"/>
    </xf>
    <xf numFmtId="0" fontId="35" fillId="18" borderId="111" xfId="4" applyNumberFormat="1" applyFont="1" applyFill="1" applyBorder="1" applyAlignment="1" applyProtection="1">
      <alignment horizontal="left" vertical="center" shrinkToFit="1"/>
    </xf>
    <xf numFmtId="0" fontId="35" fillId="18" borderId="112" xfId="4" applyNumberFormat="1" applyFont="1" applyFill="1" applyBorder="1" applyAlignment="1" applyProtection="1">
      <alignment horizontal="left" vertical="center" shrinkToFit="1"/>
    </xf>
    <xf numFmtId="0" fontId="16" fillId="0" borderId="7" xfId="4" applyNumberFormat="1" applyFont="1" applyFill="1" applyBorder="1" applyAlignment="1" applyProtection="1">
      <alignment horizontal="left" vertical="center"/>
    </xf>
    <xf numFmtId="0" fontId="16" fillId="0" borderId="50" xfId="4" applyNumberFormat="1" applyFont="1" applyFill="1" applyBorder="1" applyAlignment="1" applyProtection="1">
      <alignment horizontal="left" vertical="center"/>
    </xf>
    <xf numFmtId="0" fontId="16" fillId="0" borderId="66" xfId="4" applyNumberFormat="1" applyFont="1" applyFill="1" applyBorder="1" applyAlignment="1" applyProtection="1">
      <alignment horizontal="left" vertical="center"/>
    </xf>
    <xf numFmtId="0" fontId="23" fillId="0" borderId="7" xfId="4" applyNumberFormat="1" applyFont="1" applyFill="1" applyBorder="1" applyAlignment="1" applyProtection="1">
      <alignment horizontal="left" vertical="center"/>
    </xf>
    <xf numFmtId="0" fontId="23" fillId="0" borderId="110" xfId="4" applyNumberFormat="1" applyFont="1" applyFill="1" applyBorder="1" applyAlignment="1" applyProtection="1">
      <alignment horizontal="left" vertical="center"/>
    </xf>
    <xf numFmtId="0" fontId="23" fillId="0" borderId="46" xfId="4" applyNumberFormat="1" applyFont="1" applyFill="1" applyBorder="1" applyAlignment="1" applyProtection="1">
      <alignment horizontal="left" vertical="center" shrinkToFit="1"/>
    </xf>
    <xf numFmtId="0" fontId="23" fillId="0" borderId="110" xfId="4" applyNumberFormat="1" applyFont="1" applyFill="1" applyBorder="1" applyAlignment="1" applyProtection="1">
      <alignment horizontal="left" vertical="center" shrinkToFit="1"/>
    </xf>
    <xf numFmtId="0" fontId="35" fillId="18" borderId="46" xfId="4" applyNumberFormat="1" applyFont="1" applyFill="1" applyBorder="1" applyAlignment="1" applyProtection="1">
      <alignment horizontal="left" vertical="center" shrinkToFit="1"/>
    </xf>
    <xf numFmtId="0" fontId="35" fillId="18" borderId="110" xfId="4" applyNumberFormat="1" applyFont="1" applyFill="1" applyBorder="1" applyAlignment="1" applyProtection="1">
      <alignment horizontal="left" vertical="center" shrinkToFit="1"/>
    </xf>
    <xf numFmtId="0" fontId="22" fillId="0" borderId="54" xfId="4" applyNumberFormat="1" applyFont="1" applyFill="1" applyBorder="1" applyAlignment="1" applyProtection="1">
      <alignment horizontal="center" vertical="center"/>
      <protection locked="0"/>
    </xf>
    <xf numFmtId="0" fontId="22" fillId="0" borderId="75" xfId="4" applyNumberFormat="1" applyFont="1" applyFill="1" applyBorder="1" applyAlignment="1" applyProtection="1">
      <alignment horizontal="center" vertical="center"/>
      <protection locked="0"/>
    </xf>
    <xf numFmtId="0" fontId="22" fillId="0" borderId="118" xfId="4" applyNumberFormat="1" applyFont="1" applyFill="1" applyBorder="1" applyAlignment="1" applyProtection="1">
      <alignment horizontal="center" vertical="center"/>
      <protection locked="0"/>
    </xf>
    <xf numFmtId="0" fontId="22" fillId="0" borderId="107" xfId="4" applyNumberFormat="1" applyFont="1" applyFill="1" applyBorder="1" applyAlignment="1" applyProtection="1">
      <alignment horizontal="center" vertical="center"/>
      <protection locked="0"/>
    </xf>
    <xf numFmtId="0" fontId="22" fillId="0" borderId="117" xfId="4" applyNumberFormat="1" applyFont="1" applyFill="1" applyBorder="1" applyAlignment="1" applyProtection="1">
      <alignment horizontal="center" vertical="center"/>
      <protection locked="0"/>
    </xf>
    <xf numFmtId="0" fontId="22" fillId="0" borderId="119" xfId="4" applyNumberFormat="1" applyFont="1" applyFill="1" applyBorder="1" applyAlignment="1" applyProtection="1">
      <alignment horizontal="center" vertical="center"/>
      <protection locked="0"/>
    </xf>
    <xf numFmtId="0" fontId="16" fillId="0" borderId="6" xfId="4" applyNumberFormat="1" applyFont="1" applyFill="1" applyBorder="1" applyAlignment="1" applyProtection="1">
      <alignment horizontal="left" vertical="center"/>
    </xf>
    <xf numFmtId="0" fontId="16" fillId="0" borderId="52" xfId="4" applyNumberFormat="1" applyFont="1" applyFill="1" applyBorder="1" applyAlignment="1" applyProtection="1">
      <alignment horizontal="left" vertical="center"/>
    </xf>
    <xf numFmtId="0" fontId="16" fillId="0" borderId="69" xfId="4" applyNumberFormat="1" applyFont="1" applyFill="1" applyBorder="1" applyAlignment="1" applyProtection="1">
      <alignment horizontal="left" vertical="center"/>
    </xf>
    <xf numFmtId="0" fontId="23" fillId="0" borderId="6" xfId="4" applyNumberFormat="1" applyFont="1" applyFill="1" applyBorder="1" applyAlignment="1" applyProtection="1">
      <alignment horizontal="left" vertical="center"/>
    </xf>
    <xf numFmtId="0" fontId="23" fillId="0" borderId="113" xfId="4" applyNumberFormat="1" applyFont="1" applyFill="1" applyBorder="1" applyAlignment="1" applyProtection="1">
      <alignment horizontal="left" vertical="center"/>
    </xf>
    <xf numFmtId="0" fontId="23" fillId="0" borderId="114" xfId="4" applyNumberFormat="1" applyFont="1" applyFill="1" applyBorder="1" applyAlignment="1" applyProtection="1">
      <alignment horizontal="left" vertical="center" shrinkToFit="1"/>
    </xf>
    <xf numFmtId="0" fontId="23" fillId="0" borderId="113" xfId="4" applyNumberFormat="1" applyFont="1" applyFill="1" applyBorder="1" applyAlignment="1" applyProtection="1">
      <alignment horizontal="left" vertical="center" shrinkToFit="1"/>
    </xf>
    <xf numFmtId="0" fontId="35" fillId="18" borderId="114" xfId="4" applyNumberFormat="1" applyFont="1" applyFill="1" applyBorder="1" applyAlignment="1" applyProtection="1">
      <alignment horizontal="left" vertical="center" shrinkToFit="1"/>
    </xf>
    <xf numFmtId="0" fontId="35" fillId="18" borderId="113" xfId="4" applyNumberFormat="1" applyFont="1" applyFill="1" applyBorder="1" applyAlignment="1" applyProtection="1">
      <alignment horizontal="left" vertical="center" shrinkToFit="1"/>
    </xf>
    <xf numFmtId="0" fontId="35" fillId="18" borderId="114" xfId="4" applyNumberFormat="1" applyFont="1" applyFill="1" applyBorder="1" applyAlignment="1" applyProtection="1">
      <alignment horizontal="left" vertical="center"/>
    </xf>
    <xf numFmtId="0" fontId="35" fillId="18" borderId="113" xfId="4" applyNumberFormat="1" applyFont="1" applyFill="1" applyBorder="1" applyAlignment="1" applyProtection="1">
      <alignment horizontal="left" vertical="center"/>
    </xf>
    <xf numFmtId="0" fontId="35" fillId="18" borderId="111" xfId="4" applyNumberFormat="1" applyFont="1" applyFill="1" applyBorder="1" applyAlignment="1" applyProtection="1">
      <alignment horizontal="left" vertical="center"/>
    </xf>
    <xf numFmtId="0" fontId="35" fillId="18" borderId="112" xfId="4" applyNumberFormat="1" applyFont="1" applyFill="1" applyBorder="1" applyAlignment="1" applyProtection="1">
      <alignment horizontal="left" vertical="center"/>
    </xf>
    <xf numFmtId="0" fontId="23" fillId="0" borderId="111" xfId="4" applyNumberFormat="1" applyFont="1" applyFill="1" applyBorder="1" applyAlignment="1" applyProtection="1">
      <alignment horizontal="left" vertical="center" shrinkToFit="1"/>
    </xf>
    <xf numFmtId="0" fontId="23" fillId="0" borderId="112" xfId="4" applyNumberFormat="1" applyFont="1" applyFill="1" applyBorder="1" applyAlignment="1" applyProtection="1">
      <alignment horizontal="left" vertical="center" shrinkToFit="1"/>
    </xf>
    <xf numFmtId="0" fontId="35" fillId="18" borderId="46" xfId="4" applyNumberFormat="1" applyFont="1" applyFill="1" applyBorder="1" applyAlignment="1" applyProtection="1">
      <alignment horizontal="left" vertical="center"/>
    </xf>
    <xf numFmtId="0" fontId="35" fillId="18" borderId="110" xfId="4" applyNumberFormat="1" applyFont="1" applyFill="1" applyBorder="1" applyAlignment="1" applyProtection="1">
      <alignment horizontal="left" vertical="center"/>
    </xf>
    <xf numFmtId="0" fontId="20" fillId="17" borderId="128" xfId="4" applyFont="1" applyFill="1" applyBorder="1" applyAlignment="1" applyProtection="1">
      <alignment horizontal="center" vertical="center"/>
      <protection locked="0"/>
    </xf>
    <xf numFmtId="0" fontId="20" fillId="17" borderId="122" xfId="4" applyFont="1" applyFill="1" applyBorder="1" applyAlignment="1" applyProtection="1">
      <alignment horizontal="center" vertical="center"/>
      <protection locked="0"/>
    </xf>
    <xf numFmtId="1" fontId="21" fillId="17" borderId="129" xfId="0" applyNumberFormat="1" applyFont="1" applyFill="1" applyBorder="1" applyAlignment="1" applyProtection="1">
      <alignment horizontal="center" vertical="center"/>
      <protection locked="0"/>
    </xf>
    <xf numFmtId="1" fontId="21" fillId="17" borderId="98" xfId="0" applyNumberFormat="1" applyFont="1" applyFill="1" applyBorder="1" applyAlignment="1" applyProtection="1">
      <alignment horizontal="center" vertical="center"/>
      <protection locked="0"/>
    </xf>
    <xf numFmtId="0" fontId="16" fillId="17" borderId="130" xfId="0" applyNumberFormat="1" applyFont="1" applyFill="1" applyBorder="1" applyAlignment="1" applyProtection="1">
      <alignment horizontal="center" vertical="center" wrapText="1"/>
      <protection locked="0"/>
    </xf>
    <xf numFmtId="0" fontId="16" fillId="17" borderId="75" xfId="0" applyNumberFormat="1" applyFont="1" applyFill="1" applyBorder="1" applyAlignment="1" applyProtection="1">
      <alignment horizontal="center" vertical="center"/>
      <protection locked="0"/>
    </xf>
    <xf numFmtId="0" fontId="16" fillId="17" borderId="131" xfId="0" applyNumberFormat="1" applyFont="1" applyFill="1" applyBorder="1" applyAlignment="1" applyProtection="1">
      <alignment horizontal="center" vertical="center"/>
      <protection locked="0"/>
    </xf>
    <xf numFmtId="0" fontId="16" fillId="17" borderId="107" xfId="0" applyNumberFormat="1" applyFont="1" applyFill="1" applyBorder="1" applyAlignment="1" applyProtection="1">
      <alignment horizontal="center" vertical="center"/>
      <protection locked="0"/>
    </xf>
    <xf numFmtId="0" fontId="16" fillId="17" borderId="132" xfId="0" applyNumberFormat="1" applyFont="1" applyFill="1" applyBorder="1" applyAlignment="1" applyProtection="1">
      <alignment horizontal="center" vertical="center" wrapText="1"/>
      <protection locked="0"/>
    </xf>
    <xf numFmtId="0" fontId="16" fillId="17" borderId="74" xfId="0" applyNumberFormat="1" applyFont="1" applyFill="1" applyBorder="1" applyAlignment="1" applyProtection="1">
      <alignment horizontal="center" vertical="center"/>
      <protection locked="0"/>
    </xf>
    <xf numFmtId="0" fontId="16" fillId="0" borderId="120" xfId="4" applyFont="1" applyFill="1" applyBorder="1" applyAlignment="1" applyProtection="1">
      <alignment horizontal="center" vertical="center"/>
      <protection locked="0"/>
    </xf>
    <xf numFmtId="0" fontId="19" fillId="0" borderId="0" xfId="4" applyFont="1" applyFill="1" applyAlignment="1" applyProtection="1">
      <alignment horizontal="center"/>
      <protection locked="0"/>
    </xf>
    <xf numFmtId="0" fontId="19" fillId="15" borderId="99" xfId="4" applyFont="1" applyFill="1" applyBorder="1" applyAlignment="1" applyProtection="1">
      <alignment horizontal="left" vertical="center" shrinkToFit="1"/>
      <protection locked="0"/>
    </xf>
    <xf numFmtId="0" fontId="19" fillId="15" borderId="122" xfId="4" applyFont="1" applyFill="1" applyBorder="1" applyAlignment="1" applyProtection="1">
      <alignment horizontal="left" vertical="center" shrinkToFit="1"/>
      <protection locked="0"/>
    </xf>
    <xf numFmtId="0" fontId="19" fillId="15" borderId="104" xfId="4" applyFont="1" applyFill="1" applyBorder="1" applyAlignment="1" applyProtection="1">
      <alignment horizontal="left" vertical="center" shrinkToFit="1"/>
      <protection locked="0"/>
    </xf>
    <xf numFmtId="0" fontId="23" fillId="0" borderId="123" xfId="4" applyNumberFormat="1" applyFont="1" applyFill="1" applyBorder="1" applyAlignment="1" applyProtection="1">
      <alignment horizontal="left" vertical="center"/>
    </xf>
    <xf numFmtId="0" fontId="23" fillId="0" borderId="116" xfId="4" applyNumberFormat="1" applyFont="1" applyFill="1" applyBorder="1" applyAlignment="1" applyProtection="1">
      <alignment horizontal="left" vertical="center"/>
    </xf>
    <xf numFmtId="0" fontId="35" fillId="18" borderId="116" xfId="4" applyNumberFormat="1" applyFont="1" applyFill="1" applyBorder="1" applyAlignment="1" applyProtection="1">
      <alignment horizontal="left" vertical="center" shrinkToFit="1"/>
    </xf>
    <xf numFmtId="0" fontId="23" fillId="13" borderId="18" xfId="4" applyFont="1" applyFill="1" applyBorder="1" applyAlignment="1" applyProtection="1">
      <alignment horizontal="center" vertical="center"/>
      <protection locked="0"/>
    </xf>
    <xf numFmtId="0" fontId="23" fillId="13" borderId="64" xfId="4" applyFont="1" applyFill="1" applyBorder="1" applyAlignment="1" applyProtection="1">
      <alignment horizontal="center" vertical="center"/>
      <protection locked="0"/>
    </xf>
    <xf numFmtId="0" fontId="23" fillId="13" borderId="7" xfId="4" applyFont="1" applyFill="1" applyBorder="1" applyAlignment="1" applyProtection="1">
      <alignment horizontal="center" vertical="center"/>
      <protection locked="0"/>
    </xf>
    <xf numFmtId="0" fontId="23" fillId="13" borderId="66" xfId="4" applyFont="1" applyFill="1" applyBorder="1" applyAlignment="1" applyProtection="1">
      <alignment horizontal="center" vertical="center"/>
      <protection locked="0"/>
    </xf>
    <xf numFmtId="0" fontId="23" fillId="13" borderId="118" xfId="4" applyFont="1" applyFill="1" applyBorder="1" applyAlignment="1" applyProtection="1">
      <alignment horizontal="center" vertical="center"/>
      <protection locked="0"/>
    </xf>
    <xf numFmtId="0" fontId="23" fillId="13" borderId="108" xfId="4" applyFont="1" applyFill="1" applyBorder="1" applyAlignment="1" applyProtection="1">
      <alignment horizontal="center" vertical="center"/>
      <protection locked="0"/>
    </xf>
    <xf numFmtId="0" fontId="33" fillId="0" borderId="124" xfId="4" applyFont="1" applyFill="1" applyBorder="1" applyAlignment="1" applyProtection="1">
      <alignment horizontal="left" vertical="center" indent="1"/>
      <protection locked="0"/>
    </xf>
    <xf numFmtId="0" fontId="33" fillId="0" borderId="74" xfId="4" applyFont="1" applyFill="1" applyBorder="1" applyAlignment="1" applyProtection="1">
      <alignment horizontal="left" vertical="center" indent="1"/>
      <protection locked="0"/>
    </xf>
    <xf numFmtId="0" fontId="33" fillId="0" borderId="125" xfId="4" applyFont="1" applyFill="1" applyBorder="1" applyAlignment="1" applyProtection="1">
      <alignment horizontal="left" vertical="center" indent="1"/>
      <protection locked="0"/>
    </xf>
    <xf numFmtId="0" fontId="16" fillId="17" borderId="124" xfId="4" applyFont="1" applyFill="1" applyBorder="1" applyAlignment="1" applyProtection="1">
      <alignment horizontal="center" vertical="center" wrapText="1"/>
      <protection locked="0"/>
    </xf>
    <xf numFmtId="0" fontId="16" fillId="17" borderId="126" xfId="4" applyFont="1" applyFill="1" applyBorder="1" applyAlignment="1" applyProtection="1">
      <alignment horizontal="center" vertical="center"/>
      <protection locked="0"/>
    </xf>
    <xf numFmtId="0" fontId="17" fillId="13" borderId="1" xfId="4" applyFont="1" applyFill="1" applyBorder="1" applyAlignment="1" applyProtection="1">
      <alignment horizontal="center" vertical="center"/>
      <protection locked="0"/>
    </xf>
    <xf numFmtId="0" fontId="17" fillId="13" borderId="55" xfId="4" applyFont="1" applyFill="1" applyBorder="1" applyAlignment="1" applyProtection="1">
      <alignment horizontal="center" vertical="center"/>
      <protection locked="0"/>
    </xf>
    <xf numFmtId="0" fontId="23" fillId="13" borderId="123" xfId="4" applyFont="1" applyFill="1" applyBorder="1" applyAlignment="1" applyProtection="1">
      <alignment horizontal="center" vertical="center"/>
      <protection locked="0"/>
    </xf>
    <xf numFmtId="0" fontId="23" fillId="13" borderId="127" xfId="4" applyFont="1" applyFill="1" applyBorder="1" applyAlignment="1" applyProtection="1">
      <alignment horizontal="center" vertical="center"/>
      <protection locked="0"/>
    </xf>
    <xf numFmtId="176" fontId="22" fillId="0" borderId="1" xfId="4" applyNumberFormat="1" applyFont="1" applyFill="1" applyBorder="1" applyAlignment="1" applyProtection="1">
      <alignment horizontal="right" vertical="center" shrinkToFit="1"/>
      <protection locked="0"/>
    </xf>
    <xf numFmtId="0" fontId="16" fillId="0" borderId="18" xfId="4" applyNumberFormat="1" applyFont="1" applyFill="1" applyBorder="1" applyAlignment="1" applyProtection="1">
      <alignment horizontal="left" vertical="center"/>
    </xf>
    <xf numFmtId="0" fontId="16" fillId="0" borderId="65" xfId="4" applyNumberFormat="1" applyFont="1" applyFill="1" applyBorder="1" applyAlignment="1" applyProtection="1">
      <alignment horizontal="left" vertical="center"/>
    </xf>
    <xf numFmtId="0" fontId="16" fillId="0" borderId="64" xfId="4" applyNumberFormat="1" applyFont="1" applyFill="1" applyBorder="1" applyAlignment="1" applyProtection="1">
      <alignment horizontal="left" vertical="center"/>
    </xf>
    <xf numFmtId="0" fontId="17" fillId="15" borderId="118" xfId="0" applyNumberFormat="1" applyFont="1" applyFill="1" applyBorder="1" applyAlignment="1" applyProtection="1">
      <alignment horizontal="left" vertical="center" indent="1"/>
      <protection locked="0"/>
    </xf>
    <xf numFmtId="0" fontId="17" fillId="15" borderId="107" xfId="0" applyNumberFormat="1" applyFont="1" applyFill="1" applyBorder="1" applyAlignment="1" applyProtection="1">
      <alignment horizontal="left" vertical="center" indent="1"/>
      <protection locked="0"/>
    </xf>
    <xf numFmtId="0" fontId="17" fillId="15" borderId="108" xfId="0" applyNumberFormat="1" applyFont="1" applyFill="1" applyBorder="1" applyAlignment="1" applyProtection="1">
      <alignment horizontal="left" vertical="center" indent="1"/>
      <protection locked="0"/>
    </xf>
    <xf numFmtId="0" fontId="16" fillId="13" borderId="44" xfId="4" applyFont="1" applyFill="1" applyBorder="1" applyAlignment="1" applyProtection="1">
      <alignment horizontal="center" vertical="center"/>
    </xf>
    <xf numFmtId="0" fontId="16" fillId="13" borderId="98" xfId="4" applyFont="1" applyFill="1" applyBorder="1" applyAlignment="1" applyProtection="1">
      <alignment horizontal="center" vertical="center"/>
    </xf>
    <xf numFmtId="0" fontId="16" fillId="13" borderId="62" xfId="4" applyFont="1" applyFill="1" applyBorder="1" applyAlignment="1" applyProtection="1">
      <alignment horizontal="center" vertical="center"/>
    </xf>
    <xf numFmtId="0" fontId="22" fillId="15" borderId="124" xfId="0" applyNumberFormat="1" applyFont="1" applyFill="1" applyBorder="1" applyAlignment="1" applyProtection="1">
      <alignment horizontal="left" vertical="center" indent="1"/>
      <protection locked="0"/>
    </xf>
    <xf numFmtId="0" fontId="22" fillId="15" borderId="74" xfId="0" applyNumberFormat="1" applyFont="1" applyFill="1" applyBorder="1" applyAlignment="1" applyProtection="1">
      <alignment horizontal="left" vertical="center" indent="1"/>
      <protection locked="0"/>
    </xf>
    <xf numFmtId="0" fontId="16" fillId="18" borderId="73" xfId="4" applyFont="1" applyFill="1" applyBorder="1" applyAlignment="1" applyProtection="1">
      <alignment horizontal="center" vertical="center"/>
    </xf>
    <xf numFmtId="0" fontId="16" fillId="13" borderId="48" xfId="4" applyFont="1" applyFill="1" applyBorder="1" applyAlignment="1" applyProtection="1">
      <alignment horizontal="center" vertical="center"/>
    </xf>
    <xf numFmtId="0" fontId="16" fillId="13" borderId="73" xfId="4" applyFont="1" applyFill="1" applyBorder="1" applyAlignment="1" applyProtection="1">
      <alignment horizontal="center" vertical="center"/>
    </xf>
    <xf numFmtId="0" fontId="23" fillId="0" borderId="116" xfId="4" applyNumberFormat="1" applyFont="1" applyFill="1" applyBorder="1" applyAlignment="1" applyProtection="1">
      <alignment horizontal="left" vertical="center" shrinkToFit="1"/>
    </xf>
    <xf numFmtId="0" fontId="16" fillId="17" borderId="54" xfId="4" applyFont="1" applyFill="1" applyBorder="1" applyAlignment="1" applyProtection="1">
      <alignment horizontal="center" vertical="center" wrapText="1"/>
      <protection locked="0"/>
    </xf>
    <xf numFmtId="0" fontId="16" fillId="17" borderId="76" xfId="4" applyFont="1" applyFill="1" applyBorder="1" applyAlignment="1" applyProtection="1">
      <alignment horizontal="center" vertical="center"/>
      <protection locked="0"/>
    </xf>
    <xf numFmtId="0" fontId="16" fillId="17" borderId="118" xfId="4" applyFont="1" applyFill="1" applyBorder="1" applyAlignment="1" applyProtection="1">
      <alignment horizontal="center" vertical="center"/>
      <protection locked="0"/>
    </xf>
    <xf numFmtId="0" fontId="16" fillId="17" borderId="108" xfId="4" applyFont="1" applyFill="1" applyBorder="1" applyAlignment="1" applyProtection="1">
      <alignment horizontal="center" vertical="center"/>
      <protection locked="0"/>
    </xf>
    <xf numFmtId="0" fontId="16" fillId="18" borderId="120" xfId="4" applyFont="1" applyFill="1" applyBorder="1" applyAlignment="1" applyProtection="1">
      <alignment horizontal="center" vertical="center"/>
    </xf>
    <xf numFmtId="0" fontId="35" fillId="18" borderId="116" xfId="4" applyNumberFormat="1" applyFont="1" applyFill="1" applyBorder="1" applyAlignment="1" applyProtection="1">
      <alignment horizontal="left" vertical="center"/>
    </xf>
    <xf numFmtId="0" fontId="16" fillId="0" borderId="121" xfId="4" applyFont="1" applyFill="1" applyBorder="1" applyAlignment="1" applyProtection="1">
      <alignment horizontal="center" vertical="center"/>
      <protection locked="0"/>
    </xf>
    <xf numFmtId="0" fontId="16" fillId="15" borderId="44" xfId="0" applyNumberFormat="1" applyFont="1" applyFill="1" applyBorder="1" applyAlignment="1" applyProtection="1">
      <alignment horizontal="center" vertical="center"/>
      <protection locked="0"/>
    </xf>
    <xf numFmtId="0" fontId="16" fillId="15" borderId="62" xfId="0" applyNumberFormat="1" applyFont="1" applyFill="1" applyBorder="1" applyAlignment="1" applyProtection="1">
      <alignment horizontal="center" vertical="center"/>
      <protection locked="0"/>
    </xf>
    <xf numFmtId="0" fontId="18" fillId="0" borderId="165" xfId="0" applyFont="1" applyFill="1" applyBorder="1" applyAlignment="1" applyProtection="1">
      <alignment horizontal="center" vertical="center"/>
      <protection locked="0"/>
    </xf>
    <xf numFmtId="0" fontId="18" fillId="0" borderId="106" xfId="0" applyFont="1" applyFill="1" applyBorder="1" applyAlignment="1" applyProtection="1">
      <alignment horizontal="center" vertical="center"/>
      <protection locked="0"/>
    </xf>
    <xf numFmtId="0" fontId="18" fillId="0" borderId="118" xfId="0" applyFont="1" applyFill="1" applyBorder="1" applyAlignment="1" applyProtection="1">
      <alignment horizontal="center" vertical="center"/>
      <protection locked="0"/>
    </xf>
    <xf numFmtId="0" fontId="18" fillId="0" borderId="108" xfId="0" applyFont="1" applyFill="1" applyBorder="1" applyAlignment="1" applyProtection="1">
      <alignment horizontal="center" vertical="center"/>
      <protection locked="0"/>
    </xf>
    <xf numFmtId="1" fontId="21" fillId="17" borderId="44" xfId="0" applyNumberFormat="1" applyFont="1" applyFill="1" applyBorder="1" applyAlignment="1" applyProtection="1">
      <alignment horizontal="center" vertical="center" shrinkToFit="1"/>
      <protection locked="0"/>
    </xf>
    <xf numFmtId="1" fontId="21" fillId="17" borderId="62" xfId="0" applyNumberFormat="1" applyFont="1" applyFill="1" applyBorder="1" applyAlignment="1" applyProtection="1">
      <alignment horizontal="center" vertical="center" shrinkToFit="1"/>
      <protection locked="0"/>
    </xf>
    <xf numFmtId="1" fontId="20" fillId="15" borderId="44" xfId="0" applyNumberFormat="1" applyFont="1" applyFill="1" applyBorder="1" applyAlignment="1" applyProtection="1">
      <alignment horizontal="left" vertical="center" indent="1"/>
      <protection locked="0"/>
    </xf>
    <xf numFmtId="1" fontId="20" fillId="15" borderId="98" xfId="0" applyNumberFormat="1" applyFont="1" applyFill="1" applyBorder="1" applyAlignment="1" applyProtection="1">
      <alignment horizontal="left" vertical="center" indent="1"/>
      <protection locked="0"/>
    </xf>
    <xf numFmtId="1" fontId="20" fillId="15" borderId="62" xfId="0" applyNumberFormat="1" applyFont="1" applyFill="1" applyBorder="1" applyAlignment="1" applyProtection="1">
      <alignment horizontal="left" vertical="center" indent="1"/>
      <protection locked="0"/>
    </xf>
    <xf numFmtId="1" fontId="20" fillId="15" borderId="109" xfId="0" applyNumberFormat="1" applyFont="1" applyFill="1" applyBorder="1" applyAlignment="1" applyProtection="1">
      <alignment horizontal="left" vertical="center" indent="1"/>
      <protection locked="0"/>
    </xf>
    <xf numFmtId="0" fontId="16" fillId="15" borderId="98" xfId="0" applyNumberFormat="1" applyFont="1" applyFill="1" applyBorder="1" applyAlignment="1" applyProtection="1">
      <alignment horizontal="center" vertical="center"/>
      <protection locked="0"/>
    </xf>
    <xf numFmtId="0" fontId="4" fillId="3" borderId="1" xfId="4" applyNumberFormat="1" applyFont="1" applyFill="1" applyBorder="1" applyAlignment="1">
      <alignment horizontal="center" vertical="center"/>
    </xf>
    <xf numFmtId="0" fontId="0" fillId="0" borderId="58" xfId="0" applyNumberFormat="1" applyBorder="1" applyAlignment="1">
      <alignment horizontal="center" vertical="center"/>
    </xf>
    <xf numFmtId="0" fontId="10" fillId="3" borderId="1" xfId="0" applyNumberFormat="1" applyFont="1" applyFill="1" applyBorder="1" applyAlignment="1">
      <alignment horizontal="center" vertical="center"/>
    </xf>
    <xf numFmtId="0" fontId="4" fillId="3" borderId="1" xfId="4" applyNumberFormat="1" applyFont="1" applyFill="1" applyBorder="1" applyAlignment="1">
      <alignment horizontal="center" vertical="center" shrinkToFit="1"/>
    </xf>
  </cellXfs>
  <cellStyles count="7">
    <cellStyle name="標準" xfId="0" builtinId="0"/>
    <cellStyle name="標準 2" xfId="1"/>
    <cellStyle name="標準 3" xfId="2"/>
    <cellStyle name="標準 4" xfId="3"/>
    <cellStyle name="標準 5" xfId="4"/>
    <cellStyle name="標準 6" xfId="5"/>
    <cellStyle name="標準_旧NANS21出雲陸上データ" xfId="6"/>
  </cellStyles>
  <dxfs count="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352422</xdr:colOff>
      <xdr:row>22</xdr:row>
      <xdr:rowOff>123825</xdr:rowOff>
    </xdr:from>
    <xdr:to>
      <xdr:col>8</xdr:col>
      <xdr:colOff>194732</xdr:colOff>
      <xdr:row>28</xdr:row>
      <xdr:rowOff>95250</xdr:rowOff>
    </xdr:to>
    <xdr:sp macro="" textlink="">
      <xdr:nvSpPr>
        <xdr:cNvPr id="2" name="shpSquare03" descr="付箋検索用文字列"/>
        <xdr:cNvSpPr/>
      </xdr:nvSpPr>
      <xdr:spPr>
        <a:xfrm flipH="1">
          <a:off x="3584509" y="4958375"/>
          <a:ext cx="1290864" cy="949200"/>
        </a:xfrm>
        <a:prstGeom prst="wedgeEllipseCallout">
          <a:avLst>
            <a:gd name="adj1" fmla="val -28470"/>
            <a:gd name="adj2" fmla="val -112953"/>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r>
            <a:rPr kumimoji="1" lang="ja-JP" altLang="en-US"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半角ｶﾀｶﾅで入力</a:t>
          </a:r>
          <a:endParaRPr kumimoji="1" lang="en-US" altLang="ja-JP"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3</xdr:col>
      <xdr:colOff>9054</xdr:colOff>
      <xdr:row>21</xdr:row>
      <xdr:rowOff>104776</xdr:rowOff>
    </xdr:from>
    <xdr:to>
      <xdr:col>6</xdr:col>
      <xdr:colOff>108642</xdr:colOff>
      <xdr:row>29</xdr:row>
      <xdr:rowOff>57150</xdr:rowOff>
    </xdr:to>
    <xdr:sp macro="" textlink="">
      <xdr:nvSpPr>
        <xdr:cNvPr id="3" name="shpSquare04" descr="付箋検索用文字列"/>
        <xdr:cNvSpPr/>
      </xdr:nvSpPr>
      <xdr:spPr>
        <a:xfrm>
          <a:off x="1068309" y="4776364"/>
          <a:ext cx="2272420" cy="1256073"/>
        </a:xfrm>
        <a:prstGeom prst="wedgeRoundRectCallout">
          <a:avLst>
            <a:gd name="adj1" fmla="val -7772"/>
            <a:gd name="adj2" fmla="val -97861"/>
            <a:gd name="adj3" fmla="val 16667"/>
          </a:avLst>
        </a:prstGeom>
        <a:gradFill>
          <a:gsLst>
            <a:gs pos="0">
              <a:srgbClr val="66CCFF"/>
            </a:gs>
            <a:gs pos="100000">
              <a:srgbClr val="CCE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spcCol="108000" rtlCol="0" anchor="t" anchorCtr="0">
          <a:noAutofit/>
        </a:bodyPr>
        <a:lstStyle/>
        <a:p>
          <a:pPr>
            <a:lnSpc>
              <a:spcPts val="1300"/>
            </a:lnSpc>
          </a:pPr>
          <a:r>
            <a:rPr kumimoji="1" lang="ja-JP" altLang="en-US" sz="1400" b="1">
              <a:solidFill>
                <a:schemeClr val="dk1"/>
              </a:solidFill>
              <a:effectLst/>
              <a:latin typeface="+mn-ea"/>
              <a:ea typeface="+mn-ea"/>
              <a:cs typeface="+mn-cs"/>
            </a:rPr>
            <a:t>中学・高校は、</a:t>
          </a:r>
          <a:r>
            <a:rPr kumimoji="1" lang="ja-JP" altLang="ja-JP" sz="1400" b="1">
              <a:solidFill>
                <a:schemeClr val="dk1"/>
              </a:solidFill>
              <a:effectLst/>
              <a:latin typeface="+mn-ea"/>
              <a:ea typeface="+mn-ea"/>
              <a:cs typeface="+mn-cs"/>
            </a:rPr>
            <a:t>今年度</a:t>
          </a:r>
          <a:endParaRPr kumimoji="0" lang="en-US" altLang="ja-JP" sz="1400" b="1">
            <a:solidFill>
              <a:schemeClr val="dk1"/>
            </a:solidFill>
            <a:effectLst/>
            <a:latin typeface="+mn-ea"/>
            <a:ea typeface="+mn-ea"/>
            <a:cs typeface="+mn-cs"/>
          </a:endParaRPr>
        </a:p>
        <a:p>
          <a:pPr>
            <a:lnSpc>
              <a:spcPts val="1300"/>
            </a:lnSpc>
          </a:pPr>
          <a:r>
            <a:rPr kumimoji="1" lang="ja-JP" altLang="ja-JP" sz="1400" b="1">
              <a:solidFill>
                <a:schemeClr val="dk1"/>
              </a:solidFill>
              <a:effectLst/>
              <a:latin typeface="+mn-ea"/>
              <a:ea typeface="+mn-ea"/>
              <a:cs typeface="+mn-cs"/>
            </a:rPr>
            <a:t>中体連、高体連登録番号</a:t>
          </a:r>
          <a:endParaRPr kumimoji="1" lang="en-US" altLang="ja-JP" sz="1400" b="1">
            <a:solidFill>
              <a:schemeClr val="dk1"/>
            </a:solidFill>
            <a:effectLst/>
            <a:latin typeface="+mn-ea"/>
            <a:ea typeface="+mn-ea"/>
            <a:cs typeface="+mn-cs"/>
          </a:endParaRPr>
        </a:p>
        <a:p>
          <a:pPr>
            <a:lnSpc>
              <a:spcPts val="1300"/>
            </a:lnSpc>
          </a:pPr>
          <a:r>
            <a:rPr kumimoji="1" lang="ja-JP" altLang="ja-JP" sz="1400" b="1">
              <a:solidFill>
                <a:schemeClr val="dk1"/>
              </a:solidFill>
              <a:effectLst/>
              <a:latin typeface="+mn-ea"/>
              <a:ea typeface="+mn-ea"/>
              <a:cs typeface="+mn-cs"/>
            </a:rPr>
            <a:t>の入力</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a:lnSpc>
              <a:spcPts val="1000"/>
            </a:lnSpc>
          </a:pPr>
          <a:r>
            <a:rPr kumimoji="1" lang="ja-JP" altLang="en-US" sz="1400" b="1">
              <a:solidFill>
                <a:schemeClr val="dk1"/>
              </a:solidFill>
              <a:effectLst/>
              <a:latin typeface="+mn-ea"/>
              <a:ea typeface="+mn-ea"/>
              <a:cs typeface="+mn-cs"/>
            </a:rPr>
            <a:t>一般・大学は、県陸協登録</a:t>
          </a:r>
          <a:endParaRPr kumimoji="1" lang="en-US" altLang="ja-JP" sz="1400" b="1">
            <a:solidFill>
              <a:schemeClr val="dk1"/>
            </a:solidFill>
            <a:effectLst/>
            <a:latin typeface="+mn-ea"/>
            <a:ea typeface="+mn-ea"/>
            <a:cs typeface="+mn-cs"/>
          </a:endParaRPr>
        </a:p>
        <a:p>
          <a:pPr>
            <a:lnSpc>
              <a:spcPts val="1000"/>
            </a:lnSpc>
          </a:pPr>
          <a:r>
            <a:rPr kumimoji="1" lang="ja-JP" altLang="en-US" sz="1400" b="1">
              <a:solidFill>
                <a:schemeClr val="dk1"/>
              </a:solidFill>
              <a:effectLst/>
              <a:latin typeface="+mn-ea"/>
              <a:ea typeface="+mn-ea"/>
              <a:cs typeface="+mn-cs"/>
            </a:rPr>
            <a:t>、学連登録番号の入力</a:t>
          </a:r>
          <a:endParaRPr kumimoji="1" lang="en-US" altLang="ja-JP" sz="1400" b="1">
            <a:solidFill>
              <a:schemeClr val="dk1"/>
            </a:solidFill>
            <a:effectLst/>
            <a:latin typeface="+mn-ea"/>
            <a:ea typeface="+mn-ea"/>
            <a:cs typeface="+mn-cs"/>
          </a:endParaRPr>
        </a:p>
        <a:p>
          <a:pPr>
            <a:lnSpc>
              <a:spcPts val="1000"/>
            </a:lnSpc>
          </a:pPr>
          <a:r>
            <a:rPr kumimoji="1" lang="ja-JP" altLang="en-US" sz="1400" b="1">
              <a:solidFill>
                <a:schemeClr val="dk1"/>
              </a:solidFill>
              <a:effectLst/>
              <a:latin typeface="+mn-ea"/>
              <a:ea typeface="+mn-ea"/>
              <a:cs typeface="+mn-cs"/>
            </a:rPr>
            <a:t>小学は不要。</a:t>
          </a:r>
          <a:endParaRPr kumimoji="1" lang="en-US" altLang="ja-JP" sz="1400" b="1">
            <a:solidFill>
              <a:schemeClr val="dk1"/>
            </a:solidFill>
            <a:effectLst/>
            <a:latin typeface="+mn-ea"/>
            <a:ea typeface="+mn-ea"/>
            <a:cs typeface="+mn-cs"/>
          </a:endParaRPr>
        </a:p>
      </xdr:txBody>
    </xdr:sp>
    <xdr:clientData/>
  </xdr:twoCellAnchor>
  <xdr:twoCellAnchor editAs="oneCell">
    <xdr:from>
      <xdr:col>13</xdr:col>
      <xdr:colOff>371475</xdr:colOff>
      <xdr:row>21</xdr:row>
      <xdr:rowOff>66676</xdr:rowOff>
    </xdr:from>
    <xdr:to>
      <xdr:col>14</xdr:col>
      <xdr:colOff>723900</xdr:colOff>
      <xdr:row>23</xdr:row>
      <xdr:rowOff>142875</xdr:rowOff>
    </xdr:to>
    <xdr:sp macro="" textlink="">
      <xdr:nvSpPr>
        <xdr:cNvPr id="4" name="shpSquare04" descr="付箋検索用文字列"/>
        <xdr:cNvSpPr/>
      </xdr:nvSpPr>
      <xdr:spPr>
        <a:xfrm>
          <a:off x="8673503" y="4738264"/>
          <a:ext cx="1076702" cy="402124"/>
        </a:xfrm>
        <a:prstGeom prst="wedgeEllipseCallout">
          <a:avLst>
            <a:gd name="adj1" fmla="val -1047"/>
            <a:gd name="adj2" fmla="val -145929"/>
          </a:avLst>
        </a:prstGeom>
        <a:gradFill>
          <a:gsLst>
            <a:gs pos="0">
              <a:srgbClr val="66CCFF"/>
            </a:gs>
            <a:gs pos="100000">
              <a:srgbClr val="CCE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overflow" horzOverflow="overflow" wrap="none" lIns="72000" tIns="72000" rIns="72000" bIns="72000" rtlCol="0" anchor="ctr" anchorCtr="0"/>
        <a:lstStyle/>
        <a:p>
          <a:pPr marL="0" indent="0" algn="l">
            <a:lnSpc>
              <a:spcPts val="1300"/>
            </a:lnSpc>
          </a:pPr>
          <a:r>
            <a:rPr kumimoji="1" lang="ja-JP" altLang="en-US"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入力省略可</a:t>
          </a:r>
        </a:p>
      </xdr:txBody>
    </xdr:sp>
    <xdr:clientData/>
  </xdr:twoCellAnchor>
  <xdr:twoCellAnchor editAs="oneCell">
    <xdr:from>
      <xdr:col>2</xdr:col>
      <xdr:colOff>90535</xdr:colOff>
      <xdr:row>37</xdr:row>
      <xdr:rowOff>162961</xdr:rowOff>
    </xdr:from>
    <xdr:to>
      <xdr:col>5</xdr:col>
      <xdr:colOff>253497</xdr:colOff>
      <xdr:row>44</xdr:row>
      <xdr:rowOff>54319</xdr:rowOff>
    </xdr:to>
    <xdr:sp macro="" textlink="">
      <xdr:nvSpPr>
        <xdr:cNvPr id="5" name="shpSquare02" descr="付箋検索用文字列"/>
        <xdr:cNvSpPr/>
      </xdr:nvSpPr>
      <xdr:spPr>
        <a:xfrm>
          <a:off x="932507" y="7595856"/>
          <a:ext cx="1828799" cy="1032095"/>
        </a:xfrm>
        <a:prstGeom prst="wedgeRoundRectCallout">
          <a:avLst>
            <a:gd name="adj1" fmla="val -20615"/>
            <a:gd name="adj2" fmla="val -102653"/>
            <a:gd name="adj3" fmla="val 16667"/>
          </a:avLst>
        </a:prstGeom>
        <a:gradFill>
          <a:gsLst>
            <a:gs pos="0">
              <a:srgbClr val="FFFF99"/>
            </a:gs>
            <a:gs pos="100000">
              <a:srgbClr val="FFFFCC"/>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1100" b="1">
              <a:solidFill>
                <a:srgbClr val="0070C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ドロップダウンリストから選択入力です性別の選択を先に入力後リストが出ます</a:t>
          </a:r>
        </a:p>
        <a:p>
          <a:pPr marL="0" indent="0" algn="l"/>
          <a:endParaRPr kumimoji="1" lang="en-US" altLang="ja-JP" sz="1100" b="1">
            <a:solidFill>
              <a:srgbClr val="0070C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endParaRPr>
        </a:p>
        <a:p>
          <a:pPr marL="0" indent="0" algn="l">
            <a:lnSpc>
              <a:spcPts val="1200"/>
            </a:lnSpc>
          </a:pPr>
          <a:endParaRPr kumimoji="1" lang="ja-JP" altLang="en-US" sz="1100" b="1">
            <a:solidFill>
              <a:srgbClr val="0070C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4</xdr:col>
      <xdr:colOff>402786</xdr:colOff>
      <xdr:row>44</xdr:row>
      <xdr:rowOff>99588</xdr:rowOff>
    </xdr:from>
    <xdr:to>
      <xdr:col>10</xdr:col>
      <xdr:colOff>478985</xdr:colOff>
      <xdr:row>50</xdr:row>
      <xdr:rowOff>0</xdr:rowOff>
    </xdr:to>
    <xdr:sp macro="" textlink="">
      <xdr:nvSpPr>
        <xdr:cNvPr id="6" name="shpSquare03" descr="付箋検索用文字列"/>
        <xdr:cNvSpPr/>
      </xdr:nvSpPr>
      <xdr:spPr>
        <a:xfrm>
          <a:off x="2186319" y="8673220"/>
          <a:ext cx="4421862" cy="896293"/>
        </a:xfrm>
        <a:prstGeom prst="wedgeRoundRectCallout">
          <a:avLst>
            <a:gd name="adj1" fmla="val -27761"/>
            <a:gd name="adj2" fmla="val -209704"/>
            <a:gd name="adj3" fmla="val 16667"/>
          </a:avLst>
        </a:prstGeom>
        <a:gradFill>
          <a:gsLst>
            <a:gs pos="0">
              <a:srgbClr val="FF99FF"/>
            </a:gs>
            <a:gs pos="100000">
              <a:srgbClr val="FFCCFF"/>
            </a:gs>
          </a:gsLst>
          <a:lin ang="2700000" scaled="1"/>
        </a:gradFill>
        <a:ln w="9525" cap="rnd"/>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lnSpc>
              <a:spcPts val="1700"/>
            </a:lnSpc>
          </a:pPr>
          <a:r>
            <a:rPr kumimoji="1" lang="ja-JP" altLang="en-US" sz="1400" b="1">
              <a:solidFill>
                <a:sysClr val="windowText" lastClr="000000"/>
              </a:solidFill>
              <a:latin typeface="+mn-ea"/>
              <a:ea typeface="+mn-ea"/>
              <a:cs typeface="Meiryo UI" panose="020B0604030504040204" pitchFamily="50" charset="-128"/>
              <a:sym typeface="Meiryo UI" panose="020B0604030504040204" pitchFamily="50" charset="-128"/>
            </a:rPr>
            <a:t>分、秒、秒以下の区切りは、　　フィールド競技の記録</a:t>
          </a:r>
          <a:endPar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endParaRPr>
        </a:p>
        <a:p>
          <a:pPr marL="0" indent="0" algn="l">
            <a:lnSpc>
              <a:spcPts val="1700"/>
            </a:lnSpc>
          </a:pPr>
          <a:r>
            <a:rPr kumimoji="1" lang="ja-JP" altLang="en-US" sz="1400" b="1">
              <a:solidFill>
                <a:sysClr val="windowText" lastClr="000000"/>
              </a:solidFill>
              <a:latin typeface="+mn-ea"/>
              <a:ea typeface="+mn-ea"/>
              <a:cs typeface="Meiryo UI" panose="020B0604030504040204" pitchFamily="50" charset="-128"/>
              <a:sym typeface="Meiryo UI" panose="020B0604030504040204" pitchFamily="50" charset="-128"/>
            </a:rPr>
            <a:t>半角、ドット　　　　　　　　　　     数値・記号、半角　「</a:t>
          </a:r>
          <a:r>
            <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rPr>
            <a:t>m</a:t>
          </a:r>
          <a:r>
            <a:rPr kumimoji="1" lang="ja-JP" altLang="en-US" sz="1400" b="1">
              <a:solidFill>
                <a:sysClr val="windowText" lastClr="000000"/>
              </a:solidFill>
              <a:latin typeface="+mn-ea"/>
              <a:ea typeface="+mn-ea"/>
              <a:cs typeface="Meiryo UI" panose="020B0604030504040204" pitchFamily="50" charset="-128"/>
              <a:sym typeface="Meiryo UI" panose="020B0604030504040204" pitchFamily="50" charset="-128"/>
            </a:rPr>
            <a:t>」</a:t>
          </a:r>
          <a:r>
            <a:rPr kumimoji="1" lang="en-US" altLang="ja-JP" sz="1400" b="1" baseline="0">
              <a:solidFill>
                <a:sysClr val="windowText" lastClr="000000"/>
              </a:solidFill>
              <a:latin typeface="+mn-ea"/>
              <a:ea typeface="+mn-ea"/>
              <a:cs typeface="Meiryo UI" panose="020B0604030504040204" pitchFamily="50" charset="-128"/>
              <a:sym typeface="Meiryo UI" panose="020B0604030504040204" pitchFamily="50" charset="-128"/>
            </a:rPr>
            <a:t> </a:t>
          </a:r>
        </a:p>
        <a:p>
          <a:pPr marL="0" indent="0" algn="l">
            <a:lnSpc>
              <a:spcPts val="1700"/>
            </a:lnSpc>
          </a:pPr>
          <a:r>
            <a:rPr kumimoji="1" lang="en-US" altLang="ja-JP" sz="1400" b="1" baseline="0">
              <a:solidFill>
                <a:sysClr val="windowText" lastClr="000000"/>
              </a:solidFill>
              <a:latin typeface="+mn-ea"/>
              <a:ea typeface="+mn-ea"/>
              <a:cs typeface="Meiryo UI" panose="020B0604030504040204" pitchFamily="50" charset="-128"/>
              <a:sym typeface="Meiryo UI" panose="020B0604030504040204" pitchFamily="50" charset="-128"/>
            </a:rPr>
            <a:t>       </a:t>
          </a:r>
          <a:r>
            <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rPr>
            <a:t>12</a:t>
          </a:r>
          <a:r>
            <a:rPr kumimoji="1" lang="ja-JP" altLang="en-US" sz="1400" b="1">
              <a:solidFill>
                <a:sysClr val="windowText" lastClr="000000"/>
              </a:solidFill>
              <a:latin typeface="+mn-ea"/>
              <a:ea typeface="+mn-ea"/>
              <a:cs typeface="Meiryo UI" panose="020B0604030504040204" pitchFamily="50" charset="-128"/>
              <a:sym typeface="Meiryo UI" panose="020B0604030504040204" pitchFamily="50" charset="-128"/>
            </a:rPr>
            <a:t>秒４３→</a:t>
          </a:r>
          <a:r>
            <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rPr>
            <a:t>12</a:t>
          </a:r>
          <a:r>
            <a:rPr kumimoji="1" lang="ja-JP" altLang="en-US" sz="1400" b="1">
              <a:solidFill>
                <a:sysClr val="windowText" lastClr="000000"/>
              </a:solidFill>
              <a:latin typeface="+mn-ea"/>
              <a:ea typeface="+mn-ea"/>
              <a:cs typeface="Meiryo UI" panose="020B0604030504040204" pitchFamily="50" charset="-128"/>
              <a:sym typeface="Meiryo UI" panose="020B0604030504040204" pitchFamily="50" charset="-128"/>
            </a:rPr>
            <a:t>．</a:t>
          </a:r>
          <a:r>
            <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rPr>
            <a:t>43              </a:t>
          </a:r>
          <a:r>
            <a:rPr kumimoji="1" lang="ja-JP" altLang="en-US" sz="1400" b="1">
              <a:solidFill>
                <a:sysClr val="windowText" lastClr="000000"/>
              </a:solidFill>
              <a:latin typeface="+mn-ea"/>
              <a:ea typeface="+mn-ea"/>
              <a:cs typeface="Meiryo UI" panose="020B0604030504040204" pitchFamily="50" charset="-128"/>
              <a:sym typeface="Meiryo UI" panose="020B0604030504040204" pitchFamily="50" charset="-128"/>
            </a:rPr>
            <a:t>   </a:t>
          </a:r>
          <a:r>
            <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rPr>
            <a:t>1m45</a:t>
          </a:r>
        </a:p>
        <a:p>
          <a:pPr marL="0" indent="0" algn="l">
            <a:lnSpc>
              <a:spcPts val="1700"/>
            </a:lnSpc>
          </a:pPr>
          <a:r>
            <a:rPr kumimoji="1" lang="en-US" altLang="ja-JP" sz="1400" b="1">
              <a:solidFill>
                <a:sysClr val="windowText" lastClr="000000"/>
              </a:solidFill>
              <a:latin typeface="+mn-ea"/>
              <a:ea typeface="+mn-ea"/>
              <a:cs typeface="Meiryo UI" panose="020B0604030504040204" pitchFamily="50" charset="-128"/>
              <a:sym typeface="Meiryo UI" panose="020B0604030504040204" pitchFamily="50" charset="-128"/>
            </a:rPr>
            <a:t>                                             15m85</a:t>
          </a:r>
          <a:endParaRPr kumimoji="1" lang="ja-JP" altLang="en-US" sz="1400" b="1">
            <a:solidFill>
              <a:sysClr val="windowText" lastClr="000000"/>
            </a:solidFill>
            <a:latin typeface="+mn-ea"/>
            <a:ea typeface="+mn-ea"/>
            <a:cs typeface="Meiryo UI" panose="020B0604030504040204" pitchFamily="50" charset="-128"/>
            <a:sym typeface="Meiryo UI" panose="020B0604030504040204" pitchFamily="50" charset="-128"/>
          </a:endParaRPr>
        </a:p>
      </xdr:txBody>
    </xdr:sp>
    <xdr:clientData/>
  </xdr:twoCellAnchor>
  <xdr:twoCellAnchor editAs="oneCell">
    <xdr:from>
      <xdr:col>9</xdr:col>
      <xdr:colOff>0</xdr:colOff>
      <xdr:row>38</xdr:row>
      <xdr:rowOff>9524</xdr:rowOff>
    </xdr:from>
    <xdr:to>
      <xdr:col>11</xdr:col>
      <xdr:colOff>117694</xdr:colOff>
      <xdr:row>44</xdr:row>
      <xdr:rowOff>1</xdr:rowOff>
    </xdr:to>
    <xdr:sp macro="" textlink="">
      <xdr:nvSpPr>
        <xdr:cNvPr id="7" name="shpSquare02" descr="付箋検索用文字列"/>
        <xdr:cNvSpPr/>
      </xdr:nvSpPr>
      <xdr:spPr>
        <a:xfrm>
          <a:off x="5404919" y="7605381"/>
          <a:ext cx="1566249" cy="968251"/>
        </a:xfrm>
        <a:prstGeom prst="wedgeRoundRectCallout">
          <a:avLst>
            <a:gd name="adj1" fmla="val -20615"/>
            <a:gd name="adj2" fmla="val -102653"/>
            <a:gd name="adj3" fmla="val 16667"/>
          </a:avLst>
        </a:prstGeom>
        <a:gradFill>
          <a:gsLst>
            <a:gs pos="0">
              <a:srgbClr val="FFFF99"/>
            </a:gs>
            <a:gs pos="100000">
              <a:srgbClr val="FFFFCC"/>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1100" b="1">
              <a:solidFill>
                <a:srgbClr val="0070C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ドロップダウンリストから選択入力です</a:t>
          </a:r>
          <a:endParaRPr kumimoji="1" lang="en-US" altLang="ja-JP" sz="1100" b="1">
            <a:solidFill>
              <a:srgbClr val="0070C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endParaRPr>
        </a:p>
        <a:p>
          <a:pPr marL="0" indent="0" algn="l">
            <a:lnSpc>
              <a:spcPts val="1200"/>
            </a:lnSpc>
          </a:pPr>
          <a:r>
            <a:rPr kumimoji="1" lang="ja-JP" altLang="en-US" sz="1100" b="1">
              <a:solidFill>
                <a:srgbClr val="0070C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rPr>
            <a:t>性別の選択を先に入力後リストが出ます</a:t>
          </a:r>
          <a:endParaRPr kumimoji="1" lang="en-US" altLang="ja-JP" sz="1100" b="1">
            <a:solidFill>
              <a:srgbClr val="0070C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endParaRPr>
        </a:p>
        <a:p>
          <a:pPr marL="0" indent="0" algn="l">
            <a:lnSpc>
              <a:spcPts val="1200"/>
            </a:lnSpc>
          </a:pPr>
          <a:endParaRPr kumimoji="1" lang="ja-JP" altLang="en-US" sz="1100" b="1">
            <a:solidFill>
              <a:srgbClr val="0070C0"/>
            </a:solidFill>
            <a:latin typeface="HG丸ｺﾞｼｯｸM-PRO" panose="020F0600000000000000" pitchFamily="50" charset="-128"/>
            <a:ea typeface="HG丸ｺﾞｼｯｸM-PRO" panose="020F0600000000000000"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11</xdr:col>
      <xdr:colOff>381000</xdr:colOff>
      <xdr:row>38</xdr:row>
      <xdr:rowOff>0</xdr:rowOff>
    </xdr:from>
    <xdr:to>
      <xdr:col>15</xdr:col>
      <xdr:colOff>438151</xdr:colOff>
      <xdr:row>42</xdr:row>
      <xdr:rowOff>18108</xdr:rowOff>
    </xdr:to>
    <xdr:sp macro="" textlink="">
      <xdr:nvSpPr>
        <xdr:cNvPr id="8" name="shpSquare02" descr="付箋検索用文字列"/>
        <xdr:cNvSpPr/>
      </xdr:nvSpPr>
      <xdr:spPr>
        <a:xfrm>
          <a:off x="7234473" y="7595857"/>
          <a:ext cx="2954260" cy="669957"/>
        </a:xfrm>
        <a:prstGeom prst="wedgeRoundRectCallout">
          <a:avLst>
            <a:gd name="adj1" fmla="val 18618"/>
            <a:gd name="adj2" fmla="val -102013"/>
            <a:gd name="adj3" fmla="val 16667"/>
          </a:avLst>
        </a:prstGeom>
        <a:gradFill>
          <a:gsLst>
            <a:gs pos="0">
              <a:srgbClr val="FFFF99"/>
            </a:gs>
            <a:gs pos="100000">
              <a:srgbClr val="FFFFCC"/>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t">
          <a:noAutofit/>
        </a:bodyPr>
        <a:lstStyle/>
        <a:p>
          <a:pPr marL="0" indent="0" algn="l"/>
          <a:r>
            <a:rPr kumimoji="1" lang="ja-JP" altLang="en-US"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リレーの参加ﾁｰﾑが、１チームの時は”Ａ”、</a:t>
          </a:r>
          <a:endParaRPr kumimoji="1" lang="en-US" altLang="ja-JP"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l"/>
          <a:r>
            <a:rPr kumimoji="1" lang="ja-JP" altLang="en-US"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複数チームの時は”Ａ”Ｂ”</a:t>
          </a:r>
          <a:r>
            <a:rPr kumimoji="1" lang="en-US" altLang="ja-JP"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C</a:t>
          </a:r>
          <a:r>
            <a:rPr kumimoji="1" lang="ja-JP" altLang="en-US"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a:t>
          </a:r>
          <a:r>
            <a:rPr kumimoji="1" lang="en-US" altLang="ja-JP"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D</a:t>
          </a:r>
          <a:r>
            <a:rPr kumimoji="1" lang="ja-JP" altLang="en-US"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”を選択</a:t>
          </a:r>
          <a:endParaRPr kumimoji="1" lang="en-US" altLang="ja-JP" sz="12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xdr:txBody>
    </xdr:sp>
    <xdr:clientData/>
  </xdr:twoCellAnchor>
  <xdr:twoCellAnchor editAs="oneCell">
    <xdr:from>
      <xdr:col>11</xdr:col>
      <xdr:colOff>144855</xdr:colOff>
      <xdr:row>22</xdr:row>
      <xdr:rowOff>126748</xdr:rowOff>
    </xdr:from>
    <xdr:to>
      <xdr:col>12</xdr:col>
      <xdr:colOff>711442</xdr:colOff>
      <xdr:row>28</xdr:row>
      <xdr:rowOff>98173</xdr:rowOff>
    </xdr:to>
    <xdr:sp macro="" textlink="">
      <xdr:nvSpPr>
        <xdr:cNvPr id="9" name="shpSquare03" descr="付箋検索用文字列"/>
        <xdr:cNvSpPr/>
      </xdr:nvSpPr>
      <xdr:spPr>
        <a:xfrm flipH="1">
          <a:off x="6998328" y="4961298"/>
          <a:ext cx="1290864" cy="949199"/>
        </a:xfrm>
        <a:prstGeom prst="wedgeEllipseCallout">
          <a:avLst>
            <a:gd name="adj1" fmla="val 21326"/>
            <a:gd name="adj2" fmla="val -111045"/>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r>
            <a:rPr kumimoji="1" lang="ja-JP" altLang="en-US"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半角英数で入力</a:t>
          </a:r>
          <a:endParaRPr kumimoji="1" lang="en-US" altLang="ja-JP"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11</xdr:col>
      <xdr:colOff>135802</xdr:colOff>
      <xdr:row>22</xdr:row>
      <xdr:rowOff>135802</xdr:rowOff>
    </xdr:from>
    <xdr:to>
      <xdr:col>12</xdr:col>
      <xdr:colOff>702389</xdr:colOff>
      <xdr:row>28</xdr:row>
      <xdr:rowOff>107227</xdr:rowOff>
    </xdr:to>
    <xdr:sp macro="" textlink="">
      <xdr:nvSpPr>
        <xdr:cNvPr id="10" name="shpSquare03" descr="付箋検索用文字列"/>
        <xdr:cNvSpPr/>
      </xdr:nvSpPr>
      <xdr:spPr>
        <a:xfrm flipH="1">
          <a:off x="6989275" y="4970352"/>
          <a:ext cx="1290864" cy="949199"/>
        </a:xfrm>
        <a:prstGeom prst="wedgeEllipseCallout">
          <a:avLst>
            <a:gd name="adj1" fmla="val -22158"/>
            <a:gd name="adj2" fmla="val -111999"/>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r>
            <a:rPr kumimoji="1" lang="ja-JP" altLang="en-US"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半角英数で入力</a:t>
          </a:r>
          <a:endParaRPr kumimoji="1" lang="en-US" altLang="ja-JP"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twoCellAnchor editAs="oneCell">
    <xdr:from>
      <xdr:col>11</xdr:col>
      <xdr:colOff>143346</xdr:colOff>
      <xdr:row>22</xdr:row>
      <xdr:rowOff>134293</xdr:rowOff>
    </xdr:from>
    <xdr:to>
      <xdr:col>12</xdr:col>
      <xdr:colOff>709933</xdr:colOff>
      <xdr:row>28</xdr:row>
      <xdr:rowOff>105718</xdr:rowOff>
    </xdr:to>
    <xdr:sp macro="" textlink="">
      <xdr:nvSpPr>
        <xdr:cNvPr id="11" name="shpSquare03" descr="付箋検索用文字列"/>
        <xdr:cNvSpPr/>
      </xdr:nvSpPr>
      <xdr:spPr>
        <a:xfrm flipH="1">
          <a:off x="6996819" y="4968843"/>
          <a:ext cx="1290864" cy="949199"/>
        </a:xfrm>
        <a:prstGeom prst="wedgeEllipseCallout">
          <a:avLst>
            <a:gd name="adj1" fmla="val -76162"/>
            <a:gd name="adj2" fmla="val -113907"/>
          </a:avLst>
        </a:prstGeom>
        <a:gradFill>
          <a:gsLst>
            <a:gs pos="0">
              <a:srgbClr val="FF99FF"/>
            </a:gs>
            <a:gs pos="100000">
              <a:srgbClr val="FFCCFF"/>
            </a:gs>
          </a:gsLst>
          <a:lin ang="2700000" scaled="1"/>
        </a:gradFill>
        <a:ln w="9525"/>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wrap="square" lIns="72000" tIns="72000" rIns="72000" bIns="72000" rtlCol="0" anchor="ctr">
          <a:noAutofit/>
        </a:bodyPr>
        <a:lstStyle/>
        <a:p>
          <a:pPr marL="0" indent="0" algn="ctr"/>
          <a:r>
            <a:rPr kumimoji="1" lang="ja-JP" altLang="en-US"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rPr>
            <a:t>半角英数で入力</a:t>
          </a:r>
          <a:endParaRPr kumimoji="1" lang="en-US" altLang="ja-JP" sz="1400" b="1">
            <a:solidFill>
              <a:sysClr val="windowText" lastClr="000000"/>
            </a:solidFill>
            <a:latin typeface="ＭＳ Ｐ明朝" panose="02020600040205080304" pitchFamily="18" charset="-128"/>
            <a:ea typeface="ＭＳ Ｐ明朝" panose="02020600040205080304" pitchFamily="18" charset="-128"/>
            <a:cs typeface="Meiryo UI" panose="020B0604030504040204" pitchFamily="50" charset="-128"/>
            <a:sym typeface="Meiryo UI" panose="020B0604030504040204" pitchFamily="50" charset="-128"/>
          </a:endParaRPr>
        </a:p>
        <a:p>
          <a:pPr marL="0" indent="0" algn="ctr">
            <a:lnSpc>
              <a:spcPts val="1300"/>
            </a:lnSpc>
          </a:pPr>
          <a:endParaRPr kumimoji="1" lang="ja-JP" altLang="en-US" sz="9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sym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234060</xdr:colOff>
      <xdr:row>7</xdr:row>
      <xdr:rowOff>127680</xdr:rowOff>
    </xdr:from>
    <xdr:to>
      <xdr:col>12</xdr:col>
      <xdr:colOff>398354</xdr:colOff>
      <xdr:row>7</xdr:row>
      <xdr:rowOff>291974</xdr:rowOff>
    </xdr:to>
    <xdr:pic>
      <xdr:nvPicPr>
        <xdr:cNvPr id="307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01529" y="1494753"/>
          <a:ext cx="164294" cy="164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3:AB52"/>
  <sheetViews>
    <sheetView tabSelected="1" topLeftCell="B3" zoomScaleNormal="100" workbookViewId="0">
      <pane xSplit="1" ySplit="9" topLeftCell="C12" activePane="bottomRight" state="frozen"/>
      <selection activeCell="B3" sqref="B3"/>
      <selection pane="topRight" activeCell="C3" sqref="C3"/>
      <selection pane="bottomLeft" activeCell="B12" sqref="B12"/>
      <selection pane="bottomRight" activeCell="I7" sqref="I7:L7"/>
    </sheetView>
  </sheetViews>
  <sheetFormatPr defaultRowHeight="12.85" x14ac:dyDescent="0.15"/>
  <cols>
    <col min="2" max="2" width="1.125" customWidth="1"/>
    <col min="3" max="3" width="3" customWidth="1"/>
    <col min="4" max="16" width="10" customWidth="1"/>
    <col min="17" max="17" width="2.875" customWidth="1"/>
    <col min="18" max="18" width="3.125" customWidth="1"/>
    <col min="19" max="19" width="5" customWidth="1"/>
  </cols>
  <sheetData>
    <row r="3" spans="3:28" ht="5.7" customHeight="1" x14ac:dyDescent="0.15"/>
    <row r="4" spans="3:28" x14ac:dyDescent="0.15">
      <c r="D4" s="292" t="s">
        <v>350</v>
      </c>
      <c r="E4" s="293"/>
      <c r="F4" s="294"/>
    </row>
    <row r="5" spans="3:28" ht="13.55" thickBot="1" x14ac:dyDescent="0.2"/>
    <row r="6" spans="3:28" ht="19.25" thickBot="1" x14ac:dyDescent="0.2">
      <c r="C6" s="295"/>
      <c r="D6" s="296"/>
      <c r="E6" s="297" t="s">
        <v>290</v>
      </c>
      <c r="F6" s="298"/>
      <c r="G6" s="299"/>
      <c r="H6" s="295"/>
      <c r="I6" s="300"/>
      <c r="J6" s="301" t="s">
        <v>291</v>
      </c>
      <c r="K6" s="302"/>
      <c r="L6" s="303"/>
      <c r="M6" s="304" t="s">
        <v>292</v>
      </c>
      <c r="N6" s="304"/>
      <c r="O6" s="304"/>
      <c r="P6" s="305"/>
      <c r="Q6" s="295"/>
      <c r="R6" s="306"/>
      <c r="S6" s="295"/>
    </row>
    <row r="7" spans="3:28" ht="24.25" thickBot="1" x14ac:dyDescent="0.2">
      <c r="D7" s="444" t="s">
        <v>373</v>
      </c>
      <c r="E7" s="445"/>
      <c r="F7" s="445"/>
      <c r="G7" s="446"/>
      <c r="H7" s="307"/>
      <c r="I7" s="447" t="s">
        <v>374</v>
      </c>
      <c r="J7" s="448"/>
      <c r="K7" s="448"/>
      <c r="L7" s="449"/>
      <c r="M7" s="308"/>
      <c r="N7" s="309"/>
      <c r="O7" s="309"/>
      <c r="P7" s="310"/>
      <c r="Q7" s="295"/>
      <c r="R7" s="295"/>
      <c r="S7" s="295"/>
    </row>
    <row r="8" spans="3:28" ht="23.55" x14ac:dyDescent="0.15">
      <c r="D8" s="311" t="s">
        <v>293</v>
      </c>
      <c r="H8" s="312"/>
      <c r="I8" s="311" t="s">
        <v>294</v>
      </c>
      <c r="J8" s="312"/>
      <c r="K8" s="312"/>
      <c r="L8" s="312"/>
      <c r="M8" s="312"/>
      <c r="N8" s="312"/>
      <c r="O8" s="312"/>
      <c r="P8" s="312"/>
      <c r="Q8" s="295"/>
      <c r="R8" s="295"/>
      <c r="S8" s="295"/>
    </row>
    <row r="9" spans="3:28" ht="23.55" x14ac:dyDescent="0.15">
      <c r="D9" s="313" t="s">
        <v>295</v>
      </c>
      <c r="E9" s="314"/>
      <c r="F9" s="314"/>
      <c r="G9" s="314"/>
      <c r="H9" s="312"/>
      <c r="J9" s="312"/>
      <c r="K9" s="312"/>
      <c r="L9" s="312"/>
      <c r="M9" s="312"/>
      <c r="N9" s="312"/>
      <c r="O9" s="312"/>
      <c r="P9" s="312"/>
      <c r="Q9" s="295"/>
      <c r="R9" s="295"/>
      <c r="S9" s="295"/>
    </row>
    <row r="10" spans="3:28" ht="6.1" customHeight="1" thickBot="1" x14ac:dyDescent="0.2">
      <c r="D10" s="313"/>
      <c r="E10" s="313"/>
      <c r="F10" s="314"/>
      <c r="G10" s="314"/>
      <c r="H10" s="312"/>
      <c r="I10" s="313"/>
      <c r="J10" s="312"/>
      <c r="K10" s="312"/>
      <c r="L10" s="312"/>
      <c r="M10" s="312"/>
      <c r="N10" s="312"/>
      <c r="O10" s="312"/>
      <c r="P10" s="312"/>
      <c r="Q10" s="295"/>
      <c r="R10" s="295"/>
      <c r="S10" s="295"/>
    </row>
    <row r="11" spans="3:28" ht="7.5" customHeight="1" thickTop="1" thickBot="1" x14ac:dyDescent="0.2">
      <c r="C11" s="315"/>
      <c r="D11" s="316"/>
      <c r="E11" s="316"/>
      <c r="F11" s="317"/>
      <c r="G11" s="317"/>
      <c r="H11" s="318"/>
      <c r="I11" s="316"/>
      <c r="J11" s="318"/>
      <c r="K11" s="318"/>
      <c r="L11" s="318"/>
      <c r="M11" s="318"/>
      <c r="N11" s="318"/>
      <c r="O11" s="318"/>
      <c r="P11" s="318"/>
      <c r="Q11" s="319"/>
      <c r="R11" s="295"/>
      <c r="S11" s="295"/>
    </row>
    <row r="12" spans="3:28" ht="61.5" customHeight="1" thickTop="1" thickBot="1" x14ac:dyDescent="0.2">
      <c r="C12" s="320"/>
      <c r="D12" s="450" t="s">
        <v>296</v>
      </c>
      <c r="E12" s="451"/>
      <c r="F12" s="451"/>
      <c r="G12" s="451"/>
      <c r="H12" s="451"/>
      <c r="I12" s="451"/>
      <c r="J12" s="451"/>
      <c r="K12" s="451"/>
      <c r="L12" s="451"/>
      <c r="M12" s="451"/>
      <c r="N12" s="451"/>
      <c r="O12" s="451"/>
      <c r="P12" s="452"/>
      <c r="Q12" s="321"/>
      <c r="R12" s="295"/>
      <c r="S12" s="295"/>
    </row>
    <row r="13" spans="3:28" ht="24.95" thickTop="1" thickBot="1" x14ac:dyDescent="0.2">
      <c r="C13" s="320"/>
      <c r="D13" s="322" t="s">
        <v>297</v>
      </c>
      <c r="E13" s="323"/>
      <c r="F13" s="314"/>
      <c r="G13" s="314"/>
      <c r="H13" s="312"/>
      <c r="I13" s="312"/>
      <c r="J13" s="312"/>
      <c r="K13" s="312"/>
      <c r="L13" s="312"/>
      <c r="M13" s="312"/>
      <c r="N13" s="312"/>
      <c r="O13" s="312"/>
      <c r="P13" s="312"/>
      <c r="Q13" s="321"/>
      <c r="R13" s="295"/>
      <c r="S13" s="295"/>
    </row>
    <row r="14" spans="3:28" ht="24.25" thickTop="1" x14ac:dyDescent="0.15">
      <c r="C14" s="320"/>
      <c r="D14" s="324" t="s">
        <v>351</v>
      </c>
      <c r="E14" s="323"/>
      <c r="F14" s="314"/>
      <c r="G14" s="314"/>
      <c r="H14" s="312"/>
      <c r="I14" s="312"/>
      <c r="J14" s="312"/>
      <c r="K14" s="312"/>
      <c r="L14" s="312"/>
      <c r="M14" s="312"/>
      <c r="N14" s="312"/>
      <c r="O14" s="312"/>
      <c r="P14" s="312"/>
      <c r="Q14" s="321"/>
      <c r="R14" s="315"/>
      <c r="S14" s="372"/>
      <c r="T14" s="372"/>
      <c r="U14" s="372"/>
      <c r="V14" s="372"/>
      <c r="W14" s="372"/>
      <c r="X14" s="372"/>
      <c r="Y14" s="372"/>
      <c r="Z14" s="373"/>
      <c r="AA14" s="373"/>
      <c r="AB14" s="374"/>
    </row>
    <row r="15" spans="3:28" ht="24.25" thickBot="1" x14ac:dyDescent="0.2">
      <c r="C15" s="320"/>
      <c r="D15" s="306"/>
      <c r="E15" s="325"/>
      <c r="F15" s="326" t="s">
        <v>372</v>
      </c>
      <c r="G15" s="326"/>
      <c r="H15" s="327"/>
      <c r="I15" s="327"/>
      <c r="J15" s="327"/>
      <c r="K15" s="327"/>
      <c r="L15" s="327"/>
      <c r="M15" s="327"/>
      <c r="N15" s="327"/>
      <c r="O15" s="327"/>
      <c r="P15" s="327"/>
      <c r="Q15" s="321"/>
      <c r="R15" s="320"/>
      <c r="S15" s="433" t="s">
        <v>340</v>
      </c>
      <c r="T15" s="434"/>
      <c r="U15" s="434"/>
      <c r="V15" s="435"/>
      <c r="W15" s="436"/>
      <c r="X15" s="342"/>
      <c r="Y15" s="342"/>
      <c r="Z15" s="342"/>
      <c r="AA15" s="365"/>
      <c r="AB15" s="366"/>
    </row>
    <row r="16" spans="3:28" x14ac:dyDescent="0.15">
      <c r="C16" s="320"/>
      <c r="D16" s="453" t="s">
        <v>298</v>
      </c>
      <c r="E16" s="455" t="s">
        <v>299</v>
      </c>
      <c r="F16" s="457" t="s">
        <v>49</v>
      </c>
      <c r="G16" s="458"/>
      <c r="H16" s="457" t="s">
        <v>300</v>
      </c>
      <c r="I16" s="458"/>
      <c r="J16" s="459" t="s">
        <v>301</v>
      </c>
      <c r="K16" s="459" t="s">
        <v>53</v>
      </c>
      <c r="L16" s="459" t="s">
        <v>0</v>
      </c>
      <c r="M16" s="459" t="s">
        <v>54</v>
      </c>
      <c r="N16" s="459" t="s">
        <v>55</v>
      </c>
      <c r="O16" s="467" t="s">
        <v>302</v>
      </c>
      <c r="P16" s="438" t="s">
        <v>354</v>
      </c>
      <c r="Q16" s="321"/>
      <c r="R16" s="320"/>
      <c r="S16" s="342"/>
      <c r="T16" s="342"/>
      <c r="U16" s="342"/>
      <c r="V16" s="342"/>
      <c r="W16" s="342"/>
      <c r="X16" s="342"/>
      <c r="Y16" s="342"/>
      <c r="Z16" s="342"/>
      <c r="AA16" s="365"/>
      <c r="AB16" s="366"/>
    </row>
    <row r="17" spans="3:28" x14ac:dyDescent="0.15">
      <c r="C17" s="320"/>
      <c r="D17" s="454"/>
      <c r="E17" s="456"/>
      <c r="F17" s="328" t="s">
        <v>82</v>
      </c>
      <c r="G17" s="328" t="s">
        <v>83</v>
      </c>
      <c r="H17" s="328" t="s">
        <v>303</v>
      </c>
      <c r="I17" s="328" t="s">
        <v>304</v>
      </c>
      <c r="J17" s="460"/>
      <c r="K17" s="460"/>
      <c r="L17" s="460"/>
      <c r="M17" s="460"/>
      <c r="N17" s="460"/>
      <c r="O17" s="468"/>
      <c r="P17" s="439"/>
      <c r="Q17" s="321"/>
      <c r="R17" s="320"/>
      <c r="S17" s="342"/>
      <c r="T17" s="342"/>
      <c r="U17" s="342"/>
      <c r="V17" s="342"/>
      <c r="W17" s="342"/>
      <c r="X17" s="342"/>
      <c r="Y17" s="342"/>
      <c r="Z17" s="342"/>
      <c r="AA17" s="365"/>
      <c r="AB17" s="366"/>
    </row>
    <row r="18" spans="3:28" x14ac:dyDescent="0.15">
      <c r="C18" s="320"/>
      <c r="D18" s="329" t="s">
        <v>305</v>
      </c>
      <c r="E18" s="330">
        <v>123</v>
      </c>
      <c r="F18" s="331" t="s">
        <v>125</v>
      </c>
      <c r="G18" s="331" t="s">
        <v>126</v>
      </c>
      <c r="H18" s="331" t="s">
        <v>306</v>
      </c>
      <c r="I18" s="332" t="s">
        <v>307</v>
      </c>
      <c r="J18" s="333" t="s">
        <v>308</v>
      </c>
      <c r="K18" s="332" t="s">
        <v>19</v>
      </c>
      <c r="L18" s="334">
        <v>3</v>
      </c>
      <c r="M18" s="334">
        <v>2001</v>
      </c>
      <c r="N18" s="334" t="s">
        <v>309</v>
      </c>
      <c r="O18" s="334" t="s">
        <v>310</v>
      </c>
      <c r="P18" s="335" t="s">
        <v>22</v>
      </c>
      <c r="Q18" s="321"/>
      <c r="R18" s="320"/>
      <c r="S18" s="342"/>
      <c r="T18" s="375" t="s">
        <v>341</v>
      </c>
      <c r="U18" s="376"/>
      <c r="V18" s="376"/>
      <c r="W18" s="377" t="s">
        <v>342</v>
      </c>
      <c r="X18" s="375" t="s">
        <v>343</v>
      </c>
      <c r="Y18" s="376"/>
      <c r="Z18" s="376"/>
      <c r="AA18" s="377" t="s">
        <v>342</v>
      </c>
      <c r="AB18" s="366"/>
    </row>
    <row r="19" spans="3:28" x14ac:dyDescent="0.15">
      <c r="C19" s="320"/>
      <c r="D19" s="336" t="s">
        <v>305</v>
      </c>
      <c r="E19" s="337">
        <v>4567</v>
      </c>
      <c r="F19" s="338" t="s">
        <v>127</v>
      </c>
      <c r="G19" s="338" t="s">
        <v>128</v>
      </c>
      <c r="H19" s="338" t="s">
        <v>311</v>
      </c>
      <c r="I19" s="339" t="s">
        <v>312</v>
      </c>
      <c r="J19" s="340" t="s">
        <v>313</v>
      </c>
      <c r="K19" s="339" t="s">
        <v>28</v>
      </c>
      <c r="L19" s="341" t="s">
        <v>314</v>
      </c>
      <c r="M19" s="341">
        <v>1980</v>
      </c>
      <c r="N19" s="341" t="s">
        <v>315</v>
      </c>
      <c r="O19" s="341" t="s">
        <v>316</v>
      </c>
      <c r="P19" s="340" t="s">
        <v>23</v>
      </c>
      <c r="Q19" s="321"/>
      <c r="R19" s="320"/>
      <c r="S19" s="495" t="s">
        <v>344</v>
      </c>
      <c r="T19" s="384" t="s">
        <v>183</v>
      </c>
      <c r="U19" s="385"/>
      <c r="V19" s="385"/>
      <c r="W19" s="386" t="str">
        <f>COUNTIF(競技者データ入力シート!$N$7:$N$206,T19)&amp;"　人"</f>
        <v>0　人</v>
      </c>
      <c r="X19" s="384" t="s">
        <v>182</v>
      </c>
      <c r="Y19" s="387"/>
      <c r="Z19" s="385"/>
      <c r="AA19" s="386" t="str">
        <f>COUNTIF(競技者データ入力シート!$N$7:$N$206,X19)&amp;"　人"</f>
        <v>0　人</v>
      </c>
      <c r="AB19" s="366"/>
    </row>
    <row r="20" spans="3:28" x14ac:dyDescent="0.15">
      <c r="C20" s="320"/>
      <c r="D20" s="342"/>
      <c r="E20" s="343"/>
      <c r="F20" s="342"/>
      <c r="G20" s="342"/>
      <c r="H20" s="342"/>
      <c r="I20" s="342"/>
      <c r="J20" s="344" t="s">
        <v>317</v>
      </c>
      <c r="K20" s="345" t="s">
        <v>317</v>
      </c>
      <c r="L20" s="342"/>
      <c r="M20" s="342"/>
      <c r="N20" s="342"/>
      <c r="O20" s="342"/>
      <c r="P20" s="342"/>
      <c r="Q20" s="321"/>
      <c r="R20" s="320"/>
      <c r="S20" s="496"/>
      <c r="T20" s="388" t="s">
        <v>185</v>
      </c>
      <c r="U20" s="389"/>
      <c r="V20" s="389"/>
      <c r="W20" s="390" t="str">
        <f>COUNTIF(競技者データ入力シート!$N$7:$N$206,T20)&amp;"　人"</f>
        <v>0　人</v>
      </c>
      <c r="X20" s="388" t="s">
        <v>184</v>
      </c>
      <c r="Y20" s="391"/>
      <c r="Z20" s="389"/>
      <c r="AA20" s="390" t="str">
        <f>COUNTIF(競技者データ入力シート!$N$7:$N$206,X20)&amp;"　人"</f>
        <v>0　人</v>
      </c>
      <c r="AB20" s="366"/>
    </row>
    <row r="21" spans="3:28" x14ac:dyDescent="0.15">
      <c r="C21" s="320"/>
      <c r="D21" s="342"/>
      <c r="E21" s="342"/>
      <c r="F21" s="342"/>
      <c r="G21" s="342"/>
      <c r="H21" s="342"/>
      <c r="I21" s="342"/>
      <c r="J21" s="440" t="s">
        <v>318</v>
      </c>
      <c r="K21" s="442" t="s">
        <v>318</v>
      </c>
      <c r="L21" s="342"/>
      <c r="M21" s="342"/>
      <c r="N21" s="342"/>
      <c r="O21" s="342"/>
      <c r="P21" s="342"/>
      <c r="Q21" s="321"/>
      <c r="R21" s="320"/>
      <c r="S21" s="357"/>
      <c r="T21" s="392"/>
      <c r="U21" s="393"/>
      <c r="V21" s="393"/>
      <c r="W21" s="394"/>
      <c r="X21" s="395"/>
      <c r="Y21" s="353"/>
      <c r="Z21" s="353"/>
      <c r="AA21" s="360"/>
      <c r="AB21" s="366"/>
    </row>
    <row r="22" spans="3:28" x14ac:dyDescent="0.15">
      <c r="C22" s="320"/>
      <c r="D22" s="342"/>
      <c r="E22" s="342"/>
      <c r="F22" s="342"/>
      <c r="G22" s="342"/>
      <c r="H22" s="342"/>
      <c r="I22" s="342"/>
      <c r="J22" s="441"/>
      <c r="K22" s="443"/>
      <c r="L22" s="342"/>
      <c r="M22" s="342"/>
      <c r="N22" s="342"/>
      <c r="O22" s="342"/>
      <c r="P22" s="342"/>
      <c r="Q22" s="321"/>
      <c r="R22" s="320"/>
      <c r="S22" s="495" t="s">
        <v>345</v>
      </c>
      <c r="T22" s="396" t="s">
        <v>187</v>
      </c>
      <c r="U22" s="397"/>
      <c r="V22" s="398"/>
      <c r="W22" s="399" t="str">
        <f>COUNTIF(競技者データ入力シート!$N$7:$N$206,T22)&amp;"　人"</f>
        <v>0　人</v>
      </c>
      <c r="X22" s="396" t="s">
        <v>186</v>
      </c>
      <c r="Y22" s="398"/>
      <c r="Z22" s="398"/>
      <c r="AA22" s="399" t="str">
        <f>COUNTIF(競技者データ入力シート!$N$7:$N$206,X22)&amp;"　人"</f>
        <v>0　人</v>
      </c>
      <c r="AB22" s="366"/>
    </row>
    <row r="23" spans="3:28" x14ac:dyDescent="0.15">
      <c r="C23" s="320"/>
      <c r="D23" s="342"/>
      <c r="E23" s="342"/>
      <c r="F23" s="342"/>
      <c r="G23" s="342"/>
      <c r="H23" s="342"/>
      <c r="I23" s="342"/>
      <c r="J23" s="346" t="s">
        <v>353</v>
      </c>
      <c r="K23" s="347" t="s">
        <v>19</v>
      </c>
      <c r="L23" s="342"/>
      <c r="M23" s="342"/>
      <c r="N23" s="342"/>
      <c r="O23" s="342"/>
      <c r="P23" s="342"/>
      <c r="Q23" s="321"/>
      <c r="R23" s="320"/>
      <c r="S23" s="497"/>
      <c r="T23" s="400" t="s">
        <v>189</v>
      </c>
      <c r="U23" s="401"/>
      <c r="V23" s="402"/>
      <c r="W23" s="403" t="str">
        <f>COUNTIF(競技者データ入力シート!$N$7:$N$206,T23)&amp;"　人"</f>
        <v>0　人</v>
      </c>
      <c r="X23" s="400" t="s">
        <v>188</v>
      </c>
      <c r="Y23" s="402"/>
      <c r="Z23" s="402"/>
      <c r="AA23" s="403" t="str">
        <f>COUNTIF(競技者データ入力シート!$N$7:$N$206,X23)&amp;"　人"</f>
        <v>0　人</v>
      </c>
      <c r="AB23" s="366"/>
    </row>
    <row r="24" spans="3:28" x14ac:dyDescent="0.15">
      <c r="C24" s="320"/>
      <c r="D24" s="342"/>
      <c r="E24" s="342"/>
      <c r="F24" s="342"/>
      <c r="G24" s="342"/>
      <c r="H24" s="342"/>
      <c r="I24" s="342"/>
      <c r="J24" s="348" t="s">
        <v>226</v>
      </c>
      <c r="K24" s="349" t="s">
        <v>28</v>
      </c>
      <c r="L24" s="342"/>
      <c r="M24" s="342"/>
      <c r="N24" s="342"/>
      <c r="O24" s="342"/>
      <c r="P24" s="342"/>
      <c r="Q24" s="321"/>
      <c r="R24" s="320"/>
      <c r="S24" s="497"/>
      <c r="T24" s="400" t="s">
        <v>192</v>
      </c>
      <c r="U24" s="401"/>
      <c r="V24" s="402"/>
      <c r="W24" s="403" t="str">
        <f>COUNTIF(競技者データ入力シート!$N$7:$N$206,T24)&amp;"　人"</f>
        <v>0　人</v>
      </c>
      <c r="X24" s="400" t="s">
        <v>191</v>
      </c>
      <c r="Y24" s="402"/>
      <c r="Z24" s="402"/>
      <c r="AA24" s="403" t="str">
        <f>COUNTIF(競技者データ入力シート!$N$7:$N$206,X24)&amp;"　人"</f>
        <v>0　人</v>
      </c>
      <c r="AB24" s="366"/>
    </row>
    <row r="25" spans="3:28" x14ac:dyDescent="0.15">
      <c r="C25" s="320"/>
      <c r="D25" s="342"/>
      <c r="E25" s="342"/>
      <c r="F25" s="342"/>
      <c r="G25" s="342"/>
      <c r="H25" s="342"/>
      <c r="I25" s="342"/>
      <c r="J25" s="348" t="s">
        <v>227</v>
      </c>
      <c r="K25" s="304"/>
      <c r="L25" s="342"/>
      <c r="M25" s="342"/>
      <c r="N25" s="342"/>
      <c r="O25" s="342"/>
      <c r="P25" s="342"/>
      <c r="Q25" s="321"/>
      <c r="R25" s="320"/>
      <c r="S25" s="497"/>
      <c r="T25" s="400" t="s">
        <v>195</v>
      </c>
      <c r="U25" s="401"/>
      <c r="V25" s="402"/>
      <c r="W25" s="403" t="str">
        <f>COUNTIF(競技者データ入力シート!$N$7:$N$206,T25)&amp;"　人"</f>
        <v>0　人</v>
      </c>
      <c r="X25" s="400" t="s">
        <v>193</v>
      </c>
      <c r="Y25" s="402"/>
      <c r="Z25" s="402"/>
      <c r="AA25" s="403" t="str">
        <f>COUNTIF(競技者データ入力シート!$N$7:$N$206,X25)&amp;"　人"</f>
        <v>0　人</v>
      </c>
      <c r="AB25" s="366"/>
    </row>
    <row r="26" spans="3:28" x14ac:dyDescent="0.15">
      <c r="C26" s="320"/>
      <c r="D26" s="342"/>
      <c r="E26" s="342"/>
      <c r="F26" s="342"/>
      <c r="G26" s="342"/>
      <c r="H26" s="342"/>
      <c r="I26" s="342"/>
      <c r="J26" s="348" t="s">
        <v>228</v>
      </c>
      <c r="K26" s="350"/>
      <c r="L26" s="342"/>
      <c r="M26" s="342"/>
      <c r="N26" s="342"/>
      <c r="O26" s="342"/>
      <c r="P26" s="342"/>
      <c r="Q26" s="321"/>
      <c r="R26" s="320"/>
      <c r="S26" s="497"/>
      <c r="T26" s="400" t="s">
        <v>197</v>
      </c>
      <c r="U26" s="401"/>
      <c r="V26" s="402"/>
      <c r="W26" s="403" t="str">
        <f>COUNTIF(競技者データ入力シート!$N$7:$N$206,T26)&amp;"　人"</f>
        <v>0　人</v>
      </c>
      <c r="X26" s="400" t="s">
        <v>196</v>
      </c>
      <c r="Y26" s="402"/>
      <c r="Z26" s="402"/>
      <c r="AA26" s="403" t="str">
        <f>COUNTIF(競技者データ入力シート!$N$7:$N$206,X26)&amp;"　人"</f>
        <v>0　人</v>
      </c>
      <c r="AB26" s="366"/>
    </row>
    <row r="27" spans="3:28" x14ac:dyDescent="0.15">
      <c r="C27" s="320"/>
      <c r="D27" s="342"/>
      <c r="E27" s="342"/>
      <c r="F27" s="342"/>
      <c r="G27" s="342"/>
      <c r="H27" s="342"/>
      <c r="I27" s="342"/>
      <c r="J27" s="351" t="s">
        <v>319</v>
      </c>
      <c r="K27" s="350"/>
      <c r="L27" s="342"/>
      <c r="M27" s="342"/>
      <c r="N27" s="342"/>
      <c r="O27" s="342"/>
      <c r="P27" s="342"/>
      <c r="Q27" s="321"/>
      <c r="R27" s="320"/>
      <c r="S27" s="497"/>
      <c r="T27" s="400" t="s">
        <v>199</v>
      </c>
      <c r="U27" s="401"/>
      <c r="V27" s="402"/>
      <c r="W27" s="403" t="str">
        <f>COUNTIF(競技者データ入力シート!$N$7:$N$206,T27)&amp;"　人"</f>
        <v>0　人</v>
      </c>
      <c r="X27" s="400" t="s">
        <v>198</v>
      </c>
      <c r="Y27" s="402"/>
      <c r="Z27" s="402"/>
      <c r="AA27" s="403" t="str">
        <f>COUNTIF(競技者データ入力シート!$N$7:$N$206,X27)&amp;"　人"</f>
        <v>0　人</v>
      </c>
      <c r="AB27" s="366"/>
    </row>
    <row r="28" spans="3:28" x14ac:dyDescent="0.15">
      <c r="C28" s="320"/>
      <c r="D28" s="342"/>
      <c r="E28" s="342"/>
      <c r="F28" s="342"/>
      <c r="G28" s="342"/>
      <c r="H28" s="342"/>
      <c r="I28" s="342"/>
      <c r="K28" s="342"/>
      <c r="L28" s="342"/>
      <c r="M28" s="342"/>
      <c r="N28" s="342"/>
      <c r="O28" s="342"/>
      <c r="P28" s="342"/>
      <c r="Q28" s="321"/>
      <c r="R28" s="320"/>
      <c r="S28" s="497"/>
      <c r="T28" s="400" t="s">
        <v>202</v>
      </c>
      <c r="U28" s="401"/>
      <c r="V28" s="402"/>
      <c r="W28" s="403" t="str">
        <f>COUNTIF(競技者データ入力シート!$N$7:$N$206,T28)&amp;"　人"</f>
        <v>0　人</v>
      </c>
      <c r="X28" s="400" t="s">
        <v>201</v>
      </c>
      <c r="Y28" s="402"/>
      <c r="Z28" s="402"/>
      <c r="AA28" s="403" t="str">
        <f>COUNTIF(競技者データ入力シート!$N$7:$N$206,X28)&amp;"　人"</f>
        <v>0　人</v>
      </c>
      <c r="AB28" s="366"/>
    </row>
    <row r="29" spans="3:28" x14ac:dyDescent="0.15">
      <c r="C29" s="320"/>
      <c r="D29" s="342"/>
      <c r="E29" s="342"/>
      <c r="F29" s="342"/>
      <c r="G29" s="342"/>
      <c r="H29" s="342"/>
      <c r="I29" s="342"/>
      <c r="K29" s="342"/>
      <c r="L29" s="342"/>
      <c r="M29" s="342"/>
      <c r="N29" s="342"/>
      <c r="O29" s="342"/>
      <c r="P29" s="342"/>
      <c r="Q29" s="321"/>
      <c r="R29" s="320"/>
      <c r="S29" s="497"/>
      <c r="T29" s="400" t="s">
        <v>205</v>
      </c>
      <c r="U29" s="401"/>
      <c r="V29" s="402"/>
      <c r="W29" s="403" t="str">
        <f>COUNTIF(競技者データ入力シート!$N$7:$N$206,T29)&amp;"　人"</f>
        <v>0　人</v>
      </c>
      <c r="X29" s="388"/>
      <c r="Y29" s="391"/>
      <c r="Z29" s="391"/>
      <c r="AA29" s="404"/>
      <c r="AB29" s="366"/>
    </row>
    <row r="30" spans="3:28" ht="13.55" thickBot="1" x14ac:dyDescent="0.2">
      <c r="C30" s="320"/>
      <c r="D30" s="342"/>
      <c r="E30" s="342"/>
      <c r="F30" s="342"/>
      <c r="G30" s="342"/>
      <c r="H30" s="342"/>
      <c r="I30" s="342"/>
      <c r="K30" s="342"/>
      <c r="L30" s="342"/>
      <c r="M30" s="342"/>
      <c r="N30" s="342"/>
      <c r="O30" s="342"/>
      <c r="P30" s="342"/>
      <c r="Q30" s="321"/>
      <c r="R30" s="320"/>
      <c r="S30" s="357"/>
      <c r="T30" s="392"/>
      <c r="U30" s="393"/>
      <c r="V30" s="393"/>
      <c r="W30" s="394"/>
      <c r="X30" s="395"/>
      <c r="Y30" s="353"/>
      <c r="Z30" s="353"/>
      <c r="AA30" s="360"/>
      <c r="AB30" s="366"/>
    </row>
    <row r="31" spans="3:28" ht="22.1" thickBot="1" x14ac:dyDescent="0.2">
      <c r="C31" s="320"/>
      <c r="D31" s="469" t="s">
        <v>320</v>
      </c>
      <c r="E31" s="470"/>
      <c r="F31" s="470"/>
      <c r="G31" s="470"/>
      <c r="H31" s="471"/>
      <c r="I31" s="342"/>
      <c r="J31" s="342"/>
      <c r="K31" s="352"/>
      <c r="L31" s="353"/>
      <c r="M31" s="353"/>
      <c r="N31" s="353"/>
      <c r="O31" s="354"/>
      <c r="P31" s="355"/>
      <c r="Q31" s="356"/>
      <c r="R31" s="320"/>
      <c r="S31" s="378"/>
      <c r="T31" s="405" t="s">
        <v>210</v>
      </c>
      <c r="U31" s="397"/>
      <c r="V31" s="398"/>
      <c r="W31" s="399" t="str">
        <f>COUNTIF(競技者データ入力シート!$N$7:$N$206,T31)&amp;"　人"</f>
        <v>0　人</v>
      </c>
      <c r="X31" s="396" t="s">
        <v>203</v>
      </c>
      <c r="Y31" s="398"/>
      <c r="Z31" s="398"/>
      <c r="AA31" s="399" t="str">
        <f>COUNTIF(競技者データ入力シート!$N$7:$N$206,X31)&amp;"　人"</f>
        <v>0　人</v>
      </c>
      <c r="AB31" s="366"/>
    </row>
    <row r="32" spans="3:28" ht="13.55" thickBot="1" x14ac:dyDescent="0.2">
      <c r="C32" s="320"/>
      <c r="D32" s="342"/>
      <c r="E32" s="342"/>
      <c r="F32" s="342"/>
      <c r="G32" s="342"/>
      <c r="H32" s="342"/>
      <c r="I32" s="342"/>
      <c r="J32" s="342"/>
      <c r="K32" s="353"/>
      <c r="L32" s="353"/>
      <c r="M32" s="353"/>
      <c r="N32" s="353"/>
      <c r="O32" s="353"/>
      <c r="P32" s="353"/>
      <c r="Q32" s="356"/>
      <c r="R32" s="320"/>
      <c r="S32" s="379"/>
      <c r="T32" s="406" t="s">
        <v>213</v>
      </c>
      <c r="U32" s="401"/>
      <c r="V32" s="402"/>
      <c r="W32" s="403" t="str">
        <f>COUNTIF(競技者データ入力シート!$N$7:$N$206,T32)&amp;"　人"</f>
        <v>0　人</v>
      </c>
      <c r="X32" s="400" t="s">
        <v>206</v>
      </c>
      <c r="Y32" s="402"/>
      <c r="Z32" s="402"/>
      <c r="AA32" s="403" t="str">
        <f>COUNTIF(競技者データ入力シート!$N$7:$N$206,X32)&amp;"　人"</f>
        <v>0　人</v>
      </c>
      <c r="AB32" s="366"/>
    </row>
    <row r="33" spans="3:28" x14ac:dyDescent="0.15">
      <c r="C33" s="320"/>
      <c r="D33" s="472" t="s">
        <v>352</v>
      </c>
      <c r="E33" s="473"/>
      <c r="F33" s="476" t="s">
        <v>358</v>
      </c>
      <c r="G33" s="476"/>
      <c r="H33" s="476"/>
      <c r="I33" s="476"/>
      <c r="J33" s="477" t="s">
        <v>359</v>
      </c>
      <c r="K33" s="461"/>
      <c r="L33" s="480" t="s">
        <v>321</v>
      </c>
      <c r="M33" s="480"/>
      <c r="N33" s="481"/>
      <c r="O33" s="461" t="s">
        <v>322</v>
      </c>
      <c r="P33" s="295"/>
      <c r="Q33" s="321"/>
      <c r="R33" s="320"/>
      <c r="S33" s="379"/>
      <c r="T33" s="406" t="s">
        <v>215</v>
      </c>
      <c r="U33" s="401"/>
      <c r="V33" s="402"/>
      <c r="W33" s="403" t="str">
        <f>COUNTIF(競技者データ入力シート!$N$7:$N$206,T33)&amp;"　人"</f>
        <v>0　人</v>
      </c>
      <c r="X33" s="400" t="s">
        <v>209</v>
      </c>
      <c r="Y33" s="402"/>
      <c r="Z33" s="402"/>
      <c r="AA33" s="403" t="str">
        <f>COUNTIF(競技者データ入力シート!$N$7:$N$206,X33)&amp;"　人"</f>
        <v>0　人</v>
      </c>
      <c r="AB33" s="366"/>
    </row>
    <row r="34" spans="3:28" ht="13.55" thickBot="1" x14ac:dyDescent="0.2">
      <c r="C34" s="320"/>
      <c r="D34" s="474"/>
      <c r="E34" s="475"/>
      <c r="F34" s="463" t="s">
        <v>323</v>
      </c>
      <c r="G34" s="464"/>
      <c r="H34" s="465" t="s">
        <v>324</v>
      </c>
      <c r="I34" s="463"/>
      <c r="J34" s="478"/>
      <c r="K34" s="479"/>
      <c r="L34" s="383" t="s">
        <v>325</v>
      </c>
      <c r="M34" s="466" t="s">
        <v>326</v>
      </c>
      <c r="N34" s="466"/>
      <c r="O34" s="462"/>
      <c r="Q34" s="321"/>
      <c r="R34" s="320"/>
      <c r="S34" s="379"/>
      <c r="T34" s="406" t="s">
        <v>218</v>
      </c>
      <c r="U34" s="401"/>
      <c r="V34" s="402"/>
      <c r="W34" s="403" t="str">
        <f>COUNTIF(競技者データ入力シート!$N$7:$N$206,T34)&amp;"　人"</f>
        <v>0　人</v>
      </c>
      <c r="X34" s="400" t="s">
        <v>212</v>
      </c>
      <c r="Y34" s="402"/>
      <c r="Z34" s="402"/>
      <c r="AA34" s="403" t="str">
        <f>COUNTIF(競技者データ入力シート!$N$7:$N$206,X34)&amp;"　人"</f>
        <v>0　人</v>
      </c>
      <c r="AB34" s="366"/>
    </row>
    <row r="35" spans="3:28" x14ac:dyDescent="0.15">
      <c r="C35" s="320"/>
      <c r="D35" s="498" t="s">
        <v>327</v>
      </c>
      <c r="E35" s="499"/>
      <c r="F35" s="500" t="s">
        <v>328</v>
      </c>
      <c r="G35" s="501"/>
      <c r="H35" s="482" t="s">
        <v>329</v>
      </c>
      <c r="I35" s="483"/>
      <c r="J35" s="484" t="s">
        <v>330</v>
      </c>
      <c r="K35" s="485"/>
      <c r="L35" s="358" t="s">
        <v>331</v>
      </c>
      <c r="M35" s="486" t="s">
        <v>332</v>
      </c>
      <c r="N35" s="486"/>
      <c r="O35" s="359" t="s">
        <v>283</v>
      </c>
      <c r="Q35" s="356"/>
      <c r="R35" s="320"/>
      <c r="S35" s="380" t="s">
        <v>346</v>
      </c>
      <c r="T35" s="406" t="s">
        <v>220</v>
      </c>
      <c r="U35" s="401"/>
      <c r="V35" s="402"/>
      <c r="W35" s="403" t="str">
        <f>COUNTIF(競技者データ入力シート!$N$7:$N$206,T35)&amp;"　人"</f>
        <v>0　人</v>
      </c>
      <c r="X35" s="400" t="s">
        <v>214</v>
      </c>
      <c r="Y35" s="402"/>
      <c r="Z35" s="402"/>
      <c r="AA35" s="403" t="str">
        <f>COUNTIF(競技者データ入力シート!$N$7:$N$206,X35)&amp;"　人"</f>
        <v>0　人</v>
      </c>
      <c r="AB35" s="366"/>
    </row>
    <row r="36" spans="3:28" ht="13.55" thickBot="1" x14ac:dyDescent="0.2">
      <c r="C36" s="320"/>
      <c r="D36" s="487" t="s">
        <v>333</v>
      </c>
      <c r="E36" s="488"/>
      <c r="F36" s="489" t="s">
        <v>334</v>
      </c>
      <c r="G36" s="490"/>
      <c r="H36" s="491" t="s">
        <v>335</v>
      </c>
      <c r="I36" s="492"/>
      <c r="J36" s="493" t="s">
        <v>336</v>
      </c>
      <c r="K36" s="494"/>
      <c r="L36" s="361" t="s">
        <v>337</v>
      </c>
      <c r="M36" s="494" t="s">
        <v>338</v>
      </c>
      <c r="N36" s="494"/>
      <c r="O36" s="362" t="s">
        <v>339</v>
      </c>
      <c r="Q36" s="356"/>
      <c r="R36" s="320"/>
      <c r="S36" s="380" t="s">
        <v>347</v>
      </c>
      <c r="T36" s="406" t="s">
        <v>223</v>
      </c>
      <c r="U36" s="401"/>
      <c r="V36" s="402"/>
      <c r="W36" s="403" t="str">
        <f>COUNTIF(競技者データ入力シート!$N$7:$N$206,T36)&amp;"　人"</f>
        <v>0　人</v>
      </c>
      <c r="X36" s="400" t="s">
        <v>216</v>
      </c>
      <c r="Y36" s="402"/>
      <c r="Z36" s="402"/>
      <c r="AA36" s="403" t="str">
        <f>COUNTIF(競技者データ入力シート!$N$7:$N$206,X36)&amp;"　人"</f>
        <v>0　人</v>
      </c>
      <c r="AB36" s="366"/>
    </row>
    <row r="37" spans="3:28" x14ac:dyDescent="0.15">
      <c r="C37" s="320"/>
      <c r="D37" s="363"/>
      <c r="E37" s="363"/>
      <c r="F37" s="364"/>
      <c r="G37" s="342"/>
      <c r="H37" s="342"/>
      <c r="I37" s="342"/>
      <c r="J37" s="342"/>
      <c r="K37" s="342"/>
      <c r="L37" s="357"/>
      <c r="M37" s="353"/>
      <c r="N37" s="353"/>
      <c r="O37" s="360"/>
      <c r="P37" s="353"/>
      <c r="Q37" s="356"/>
      <c r="R37" s="320"/>
      <c r="S37" s="380" t="s">
        <v>348</v>
      </c>
      <c r="T37" s="406" t="s">
        <v>224</v>
      </c>
      <c r="U37" s="401"/>
      <c r="V37" s="402"/>
      <c r="W37" s="403" t="str">
        <f>COUNTIF(競技者データ入力シート!$N$7:$N$206,T37)&amp;"　人"</f>
        <v>0　人</v>
      </c>
      <c r="X37" s="400" t="s">
        <v>219</v>
      </c>
      <c r="Y37" s="402"/>
      <c r="Z37" s="402"/>
      <c r="AA37" s="403" t="str">
        <f>COUNTIF(競技者データ入力シート!$N$7:$N$206,X37)&amp;"　人"</f>
        <v>0　人</v>
      </c>
      <c r="AB37" s="366"/>
    </row>
    <row r="38" spans="3:28" x14ac:dyDescent="0.15">
      <c r="C38" s="320"/>
      <c r="D38" s="342"/>
      <c r="E38" s="342"/>
      <c r="F38" s="342"/>
      <c r="G38" s="342"/>
      <c r="H38" s="342"/>
      <c r="I38" s="342"/>
      <c r="J38" s="342"/>
      <c r="K38" s="342"/>
      <c r="L38" s="357"/>
      <c r="M38" s="353"/>
      <c r="N38" s="353"/>
      <c r="O38" s="360"/>
      <c r="P38" s="353"/>
      <c r="Q38" s="356"/>
      <c r="R38" s="320"/>
      <c r="S38" s="380"/>
      <c r="T38" s="406"/>
      <c r="U38" s="401"/>
      <c r="V38" s="402"/>
      <c r="W38" s="403"/>
      <c r="X38" s="388" t="s">
        <v>222</v>
      </c>
      <c r="Y38" s="391"/>
      <c r="Z38" s="391"/>
      <c r="AA38" s="404" t="str">
        <f>COUNTIF(競技者データ入力シート!$N$7:$N$206,X38)&amp;"　人"</f>
        <v>0　人</v>
      </c>
      <c r="AB38" s="366"/>
    </row>
    <row r="39" spans="3:28" x14ac:dyDescent="0.15">
      <c r="C39" s="320"/>
      <c r="D39" s="342"/>
      <c r="E39" s="342"/>
      <c r="F39" s="342"/>
      <c r="G39" s="365"/>
      <c r="H39" s="342"/>
      <c r="I39" s="342"/>
      <c r="J39" s="342"/>
      <c r="K39" s="342"/>
      <c r="L39" s="357"/>
      <c r="M39" s="353"/>
      <c r="N39" s="353"/>
      <c r="O39" s="360"/>
      <c r="P39" s="353"/>
      <c r="Q39" s="356"/>
      <c r="R39" s="320"/>
      <c r="S39" s="495" t="s">
        <v>348</v>
      </c>
      <c r="T39" s="396" t="s">
        <v>208</v>
      </c>
      <c r="U39" s="397"/>
      <c r="V39" s="398"/>
      <c r="W39" s="399" t="str">
        <f>COUNTIF(競技者データ入力シート!$N$7:$N$206,T39)&amp;"　人"</f>
        <v>0　人</v>
      </c>
      <c r="X39" s="353"/>
      <c r="Y39" s="353"/>
      <c r="Z39" s="353"/>
      <c r="AA39" s="355"/>
      <c r="AB39" s="366"/>
    </row>
    <row r="40" spans="3:28" x14ac:dyDescent="0.15">
      <c r="C40" s="320"/>
      <c r="D40" s="342"/>
      <c r="E40" s="342"/>
      <c r="F40" s="342"/>
      <c r="G40" s="342"/>
      <c r="H40" s="342"/>
      <c r="I40" s="342"/>
      <c r="J40" s="342"/>
      <c r="K40" s="365"/>
      <c r="L40" s="365"/>
      <c r="M40" s="365"/>
      <c r="N40" s="365"/>
      <c r="O40" s="365"/>
      <c r="P40" s="365"/>
      <c r="Q40" s="366"/>
      <c r="R40" s="320"/>
      <c r="S40" s="496"/>
      <c r="T40" s="388"/>
      <c r="U40" s="389"/>
      <c r="V40" s="391"/>
      <c r="W40" s="404"/>
      <c r="X40" s="353"/>
      <c r="Y40" s="353"/>
      <c r="Z40" s="353"/>
      <c r="AA40" s="355"/>
      <c r="AB40" s="366"/>
    </row>
    <row r="41" spans="3:28" x14ac:dyDescent="0.15">
      <c r="C41" s="320"/>
      <c r="D41" s="342"/>
      <c r="E41" s="342"/>
      <c r="F41" s="342"/>
      <c r="G41" s="342"/>
      <c r="H41" s="342"/>
      <c r="I41" s="342"/>
      <c r="J41" s="342"/>
      <c r="K41" s="365"/>
      <c r="L41" s="367"/>
      <c r="M41" s="365"/>
      <c r="N41" s="365"/>
      <c r="O41" s="365"/>
      <c r="P41" s="365"/>
      <c r="Q41" s="366"/>
      <c r="R41" s="320"/>
      <c r="S41" s="381" t="s">
        <v>346</v>
      </c>
      <c r="T41" s="396" t="s">
        <v>181</v>
      </c>
      <c r="U41" s="397"/>
      <c r="V41" s="398"/>
      <c r="W41" s="399" t="str">
        <f>COUNTIF(競技者データ入力シート!$N$7:$N$206,T41)&amp;"　人"</f>
        <v>0　人</v>
      </c>
      <c r="X41" s="353"/>
      <c r="Y41" s="353"/>
      <c r="Z41" s="353"/>
      <c r="AA41" s="355"/>
      <c r="AB41" s="366"/>
    </row>
    <row r="42" spans="3:28" x14ac:dyDescent="0.15">
      <c r="C42" s="320"/>
      <c r="D42" s="342"/>
      <c r="E42" s="342"/>
      <c r="F42" s="342"/>
      <c r="G42" s="342"/>
      <c r="H42" s="342"/>
      <c r="I42" s="342"/>
      <c r="J42" s="342"/>
      <c r="K42" s="365"/>
      <c r="L42" s="365"/>
      <c r="M42" s="365"/>
      <c r="N42" s="365"/>
      <c r="O42" s="365"/>
      <c r="P42" s="365"/>
      <c r="Q42" s="366"/>
      <c r="R42" s="320"/>
      <c r="S42" s="382" t="s">
        <v>349</v>
      </c>
      <c r="T42" s="388"/>
      <c r="U42" s="389"/>
      <c r="V42" s="391"/>
      <c r="W42" s="404"/>
      <c r="X42" s="353"/>
      <c r="Y42" s="353"/>
      <c r="Z42" s="353"/>
      <c r="AA42" s="355"/>
      <c r="AB42" s="366"/>
    </row>
    <row r="43" spans="3:28" x14ac:dyDescent="0.15">
      <c r="C43" s="320"/>
      <c r="D43" s="342"/>
      <c r="E43" s="342"/>
      <c r="F43" s="342"/>
      <c r="G43" s="342"/>
      <c r="H43" s="342"/>
      <c r="I43" s="342"/>
      <c r="J43" s="342"/>
      <c r="K43" s="365"/>
      <c r="L43" s="365"/>
      <c r="M43" s="365"/>
      <c r="N43" s="365"/>
      <c r="O43" s="365"/>
      <c r="P43" s="365"/>
      <c r="Q43" s="366"/>
      <c r="R43" s="320"/>
      <c r="S43" s="357"/>
      <c r="T43" s="395"/>
      <c r="U43" s="353"/>
      <c r="V43" s="353"/>
      <c r="W43" s="360"/>
      <c r="X43" s="353"/>
      <c r="Y43" s="353"/>
      <c r="Z43" s="353"/>
      <c r="AA43" s="355"/>
      <c r="AB43" s="366"/>
    </row>
    <row r="44" spans="3:28" x14ac:dyDescent="0.15">
      <c r="C44" s="320"/>
      <c r="D44" s="342"/>
      <c r="E44" s="342"/>
      <c r="F44" s="342"/>
      <c r="G44" s="342"/>
      <c r="H44" s="342"/>
      <c r="I44" s="342"/>
      <c r="J44" s="342"/>
      <c r="K44" s="365"/>
      <c r="L44" s="365"/>
      <c r="M44" s="365"/>
      <c r="N44" s="365"/>
      <c r="O44" s="365"/>
      <c r="P44" s="365"/>
      <c r="Q44" s="366"/>
      <c r="R44" s="320"/>
      <c r="S44" s="381"/>
      <c r="T44" s="418"/>
      <c r="U44" s="419"/>
      <c r="V44" s="424" t="s">
        <v>360</v>
      </c>
      <c r="W44" s="427">
        <f>COUNTIF(競技者データ入力シート!$AM$7:$AM$206,"男A")</f>
        <v>0</v>
      </c>
      <c r="X44" s="428" t="s">
        <v>368</v>
      </c>
      <c r="Y44" s="424" t="s">
        <v>361</v>
      </c>
      <c r="Z44" s="427">
        <f>COUNTIF(競技者データ入力シート!$AM$7:$AM$206,"女A")</f>
        <v>0</v>
      </c>
      <c r="AA44" s="428" t="s">
        <v>368</v>
      </c>
      <c r="AB44" s="366"/>
    </row>
    <row r="45" spans="3:28" x14ac:dyDescent="0.15">
      <c r="C45" s="320"/>
      <c r="D45" s="342"/>
      <c r="E45" s="342"/>
      <c r="F45" s="342"/>
      <c r="G45" s="342"/>
      <c r="H45" s="342"/>
      <c r="I45" s="342"/>
      <c r="J45" s="342"/>
      <c r="K45" s="365"/>
      <c r="L45" s="365"/>
      <c r="M45" s="365"/>
      <c r="N45" s="365"/>
      <c r="O45" s="365"/>
      <c r="P45" s="365"/>
      <c r="Q45" s="366"/>
      <c r="R45" s="320"/>
      <c r="S45" s="437" t="s">
        <v>369</v>
      </c>
      <c r="T45" s="395"/>
      <c r="U45" s="420"/>
      <c r="V45" s="425" t="s">
        <v>365</v>
      </c>
      <c r="W45" s="429">
        <f>COUNTIF(競技者データ入力シート!$AM$7:$AM$206,"男B")</f>
        <v>0</v>
      </c>
      <c r="X45" s="430" t="s">
        <v>368</v>
      </c>
      <c r="Y45" s="425" t="s">
        <v>362</v>
      </c>
      <c r="Z45" s="429">
        <f>COUNTIF(競技者データ入力シート!$AM$7:$AM$206,"女B")</f>
        <v>0</v>
      </c>
      <c r="AA45" s="430" t="s">
        <v>368</v>
      </c>
      <c r="AB45" s="366"/>
    </row>
    <row r="46" spans="3:28" x14ac:dyDescent="0.15">
      <c r="C46" s="320"/>
      <c r="D46" s="342"/>
      <c r="E46" s="342"/>
      <c r="F46" s="342"/>
      <c r="G46" s="342"/>
      <c r="H46" s="342"/>
      <c r="I46" s="342"/>
      <c r="J46" s="342"/>
      <c r="K46" s="365"/>
      <c r="L46" s="365"/>
      <c r="M46" s="365"/>
      <c r="N46" s="365"/>
      <c r="O46" s="365"/>
      <c r="P46" s="365"/>
      <c r="Q46" s="366"/>
      <c r="R46" s="320"/>
      <c r="S46" s="421"/>
      <c r="T46" s="395"/>
      <c r="U46" s="420"/>
      <c r="V46" s="425" t="s">
        <v>366</v>
      </c>
      <c r="W46" s="429">
        <f>COUNTIF(競技者データ入力シート!$AM$7:$AM$206,"男C")</f>
        <v>0</v>
      </c>
      <c r="X46" s="430" t="s">
        <v>368</v>
      </c>
      <c r="Y46" s="425" t="s">
        <v>363</v>
      </c>
      <c r="Z46" s="429">
        <f>COUNTIF(競技者データ入力シート!$AM$7:$AM$206,"女C")</f>
        <v>0</v>
      </c>
      <c r="AA46" s="430" t="s">
        <v>368</v>
      </c>
      <c r="AB46" s="366"/>
    </row>
    <row r="47" spans="3:28" x14ac:dyDescent="0.15">
      <c r="C47" s="320"/>
      <c r="D47" s="342"/>
      <c r="E47" s="342"/>
      <c r="F47" s="342"/>
      <c r="G47" s="342"/>
      <c r="H47" s="342"/>
      <c r="I47" s="342"/>
      <c r="J47" s="342"/>
      <c r="K47" s="365"/>
      <c r="L47" s="365"/>
      <c r="M47" s="365"/>
      <c r="N47" s="365"/>
      <c r="O47" s="365"/>
      <c r="P47" s="365"/>
      <c r="Q47" s="366"/>
      <c r="R47" s="320"/>
      <c r="S47" s="382"/>
      <c r="T47" s="422"/>
      <c r="U47" s="423"/>
      <c r="V47" s="426" t="s">
        <v>367</v>
      </c>
      <c r="W47" s="431">
        <f>COUNTIF(競技者データ入力シート!$AM$7:$AM$206,"男D")</f>
        <v>0</v>
      </c>
      <c r="X47" s="432" t="s">
        <v>368</v>
      </c>
      <c r="Y47" s="426" t="s">
        <v>364</v>
      </c>
      <c r="Z47" s="431">
        <f>COUNTIF(競技者データ入力シート!$AM$7:$AM$206,"女D")</f>
        <v>0</v>
      </c>
      <c r="AA47" s="432" t="s">
        <v>368</v>
      </c>
      <c r="AB47" s="366"/>
    </row>
    <row r="48" spans="3:28" ht="13.55" thickBot="1" x14ac:dyDescent="0.2">
      <c r="C48" s="320"/>
      <c r="D48" s="342"/>
      <c r="E48" s="342"/>
      <c r="F48" s="342"/>
      <c r="G48" s="342"/>
      <c r="H48" s="342"/>
      <c r="I48" s="342"/>
      <c r="J48" s="342"/>
      <c r="K48" s="365"/>
      <c r="L48" s="365"/>
      <c r="M48" s="365"/>
      <c r="N48" s="365"/>
      <c r="O48" s="365"/>
      <c r="P48" s="365"/>
      <c r="Q48" s="366"/>
      <c r="R48" s="368"/>
      <c r="S48" s="369"/>
      <c r="T48" s="369"/>
      <c r="U48" s="369"/>
      <c r="V48" s="369"/>
      <c r="W48" s="369"/>
      <c r="X48" s="369"/>
      <c r="Y48" s="369"/>
      <c r="Z48" s="369"/>
      <c r="AA48" s="370"/>
      <c r="AB48" s="371"/>
    </row>
    <row r="49" spans="3:17" ht="13.55" thickTop="1" x14ac:dyDescent="0.15">
      <c r="C49" s="320"/>
      <c r="D49" s="342"/>
      <c r="E49" s="342"/>
      <c r="F49" s="342"/>
      <c r="G49" s="342"/>
      <c r="H49" s="342"/>
      <c r="I49" s="342"/>
      <c r="J49" s="342"/>
      <c r="K49" s="365"/>
      <c r="L49" s="365"/>
      <c r="M49" s="365"/>
      <c r="N49" s="365"/>
      <c r="O49" s="365"/>
      <c r="P49" s="365"/>
      <c r="Q49" s="366"/>
    </row>
    <row r="50" spans="3:17" x14ac:dyDescent="0.15">
      <c r="C50" s="320"/>
      <c r="D50" s="342"/>
      <c r="E50" s="342"/>
      <c r="F50" s="342"/>
      <c r="G50" s="342"/>
      <c r="H50" s="342"/>
      <c r="I50" s="342"/>
      <c r="J50" s="342"/>
      <c r="K50" s="365"/>
      <c r="L50" s="365"/>
      <c r="M50" s="365"/>
      <c r="N50" s="365"/>
      <c r="O50" s="365"/>
      <c r="P50" s="365"/>
      <c r="Q50" s="366"/>
    </row>
    <row r="51" spans="3:17" ht="13.55" thickBot="1" x14ac:dyDescent="0.2">
      <c r="C51" s="368"/>
      <c r="D51" s="369"/>
      <c r="E51" s="369"/>
      <c r="F51" s="369"/>
      <c r="G51" s="369"/>
      <c r="H51" s="369"/>
      <c r="I51" s="369"/>
      <c r="J51" s="369"/>
      <c r="K51" s="370"/>
      <c r="L51" s="370"/>
      <c r="M51" s="370"/>
      <c r="N51" s="370"/>
      <c r="O51" s="370"/>
      <c r="P51" s="370"/>
      <c r="Q51" s="371"/>
    </row>
    <row r="52" spans="3:17" ht="13.55" thickTop="1" x14ac:dyDescent="0.15"/>
  </sheetData>
  <sheetProtection password="CDC2" sheet="1" objects="1" scenarios="1"/>
  <protectedRanges>
    <protectedRange password="CDC2" sqref="D7 I7" name="範囲1" securityDescriptor="O:WDG:WDD:(A;;CC;;;WD)"/>
  </protectedRanges>
  <sortState ref="O55:P90">
    <sortCondition ref="P55:P90"/>
  </sortState>
  <mergeCells count="38">
    <mergeCell ref="S19:S20"/>
    <mergeCell ref="S22:S29"/>
    <mergeCell ref="S39:S40"/>
    <mergeCell ref="D35:E35"/>
    <mergeCell ref="F35:G35"/>
    <mergeCell ref="H35:I35"/>
    <mergeCell ref="J35:K35"/>
    <mergeCell ref="M35:N35"/>
    <mergeCell ref="D36:E36"/>
    <mergeCell ref="F36:G36"/>
    <mergeCell ref="H36:I36"/>
    <mergeCell ref="J36:K36"/>
    <mergeCell ref="M36:N36"/>
    <mergeCell ref="O33:O34"/>
    <mergeCell ref="F34:G34"/>
    <mergeCell ref="H34:I34"/>
    <mergeCell ref="M34:N34"/>
    <mergeCell ref="M16:M17"/>
    <mergeCell ref="N16:N17"/>
    <mergeCell ref="O16:O17"/>
    <mergeCell ref="D31:H31"/>
    <mergeCell ref="D33:E34"/>
    <mergeCell ref="F33:I33"/>
    <mergeCell ref="J33:K34"/>
    <mergeCell ref="L33:N33"/>
    <mergeCell ref="P16:P17"/>
    <mergeCell ref="J21:J22"/>
    <mergeCell ref="K21:K22"/>
    <mergeCell ref="D7:G7"/>
    <mergeCell ref="I7:L7"/>
    <mergeCell ref="D12:P12"/>
    <mergeCell ref="D16:D17"/>
    <mergeCell ref="E16:E17"/>
    <mergeCell ref="F16:G16"/>
    <mergeCell ref="H16:I16"/>
    <mergeCell ref="J16:J17"/>
    <mergeCell ref="K16:K17"/>
    <mergeCell ref="L16:L17"/>
  </mergeCells>
  <phoneticPr fontId="36"/>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9966"/>
    <pageSetUpPr fitToPage="1"/>
  </sheetPr>
  <dimension ref="A1:AQ207"/>
  <sheetViews>
    <sheetView zoomScale="90" zoomScaleNormal="90" workbookViewId="0">
      <pane xSplit="1" ySplit="6" topLeftCell="B7" activePane="bottomRight" state="frozen"/>
      <selection pane="topRight" activeCell="B1" sqref="B1"/>
      <selection pane="bottomLeft" activeCell="A7" sqref="A7"/>
      <selection pane="bottomRight" activeCell="T8" sqref="T8"/>
    </sheetView>
  </sheetViews>
  <sheetFormatPr defaultRowHeight="18" customHeight="1" x14ac:dyDescent="0.15"/>
  <cols>
    <col min="1" max="1" width="5.625" style="68" bestFit="1" customWidth="1"/>
    <col min="2" max="2" width="7.25" style="43" customWidth="1"/>
    <col min="3" max="4" width="8" style="69" customWidth="1"/>
    <col min="5" max="6" width="6.625" style="70" customWidth="1"/>
    <col min="7" max="7" width="8" style="70" customWidth="1"/>
    <col min="8" max="8" width="5" style="71" bestFit="1" customWidth="1"/>
    <col min="9" max="9" width="5.5" style="71" customWidth="1"/>
    <col min="10" max="11" width="5" style="71" bestFit="1" customWidth="1"/>
    <col min="12" max="12" width="11.375" style="70" customWidth="1"/>
    <col min="13" max="13" width="10.25" style="71" bestFit="1" customWidth="1"/>
    <col min="14" max="14" width="16.375" style="72" customWidth="1"/>
    <col min="15" max="15" width="9.625" style="73" customWidth="1"/>
    <col min="16" max="16" width="15.75" style="74" customWidth="1"/>
    <col min="17" max="18" width="3.625" style="68" hidden="1" customWidth="1"/>
    <col min="19" max="19" width="18.125" style="72" bestFit="1" customWidth="1"/>
    <col min="20" max="20" width="9.625" style="73" customWidth="1"/>
    <col min="21" max="21" width="15.75" style="74" customWidth="1"/>
    <col min="22" max="22" width="3.625" style="68" customWidth="1"/>
    <col min="23" max="23" width="3.625" style="68" hidden="1" customWidth="1"/>
    <col min="24" max="24" width="14.375" style="72" hidden="1" customWidth="1"/>
    <col min="25" max="25" width="9.625" style="73" hidden="1" customWidth="1"/>
    <col min="26" max="26" width="15.75" style="74" hidden="1" customWidth="1"/>
    <col min="27" max="28" width="3.75" style="68" hidden="1" customWidth="1"/>
    <col min="29" max="29" width="14.375" style="72" hidden="1" customWidth="1"/>
    <col min="30" max="30" width="10.625" style="74" hidden="1" customWidth="1"/>
    <col min="31" max="31" width="15.75" style="74" hidden="1" customWidth="1"/>
    <col min="32" max="32" width="4.25" style="68" hidden="1" customWidth="1"/>
    <col min="33" max="33" width="3.625" style="68" hidden="1" customWidth="1"/>
    <col min="34" max="34" width="14.375" style="72" hidden="1" customWidth="1"/>
    <col min="35" max="35" width="9.625" style="73" hidden="1" customWidth="1"/>
    <col min="36" max="36" width="15.75" style="74" hidden="1" customWidth="1"/>
    <col min="37" max="38" width="3.625" style="68" hidden="1" customWidth="1"/>
    <col min="39" max="39" width="0" style="410" hidden="1" customWidth="1"/>
    <col min="40" max="16384" width="9" style="43"/>
  </cols>
  <sheetData>
    <row r="1" spans="1:43" s="127" customFormat="1" ht="29.95" customHeight="1" thickBot="1" x14ac:dyDescent="0.2">
      <c r="A1" s="549" t="s">
        <v>27</v>
      </c>
      <c r="B1" s="550"/>
      <c r="C1" s="550"/>
      <c r="D1" s="550"/>
      <c r="E1" s="551" t="s">
        <v>114</v>
      </c>
      <c r="F1" s="552"/>
      <c r="G1" s="553" t="s">
        <v>371</v>
      </c>
      <c r="H1" s="554"/>
      <c r="I1" s="554"/>
      <c r="J1" s="554"/>
      <c r="K1" s="554"/>
      <c r="L1" s="554"/>
      <c r="M1" s="555"/>
      <c r="N1" s="98"/>
      <c r="O1" s="507"/>
      <c r="P1" s="508"/>
      <c r="Q1" s="508"/>
      <c r="R1" s="509"/>
      <c r="S1" s="507"/>
      <c r="T1" s="509"/>
      <c r="U1" s="96"/>
      <c r="V1" s="510"/>
      <c r="W1" s="511"/>
      <c r="X1" s="98" t="s">
        <v>117</v>
      </c>
      <c r="Y1" s="161"/>
      <c r="Z1" s="512"/>
      <c r="AA1" s="505"/>
      <c r="AB1" s="505"/>
      <c r="AC1" s="506"/>
      <c r="AD1" s="96" t="s">
        <v>115</v>
      </c>
      <c r="AE1" s="504"/>
      <c r="AF1" s="505"/>
      <c r="AG1" s="506"/>
      <c r="AH1" s="97" t="s">
        <v>116</v>
      </c>
      <c r="AI1" s="502"/>
      <c r="AJ1" s="503"/>
      <c r="AK1" s="191"/>
      <c r="AL1" s="156"/>
      <c r="AM1" s="409"/>
      <c r="AN1" s="126"/>
      <c r="AO1" s="124"/>
      <c r="AP1" s="124"/>
      <c r="AQ1" s="124"/>
    </row>
    <row r="2" spans="1:43" ht="9.8000000000000007" customHeight="1" thickBot="1" x14ac:dyDescent="0.2">
      <c r="A2" s="131"/>
      <c r="B2" s="132"/>
      <c r="C2" s="133"/>
      <c r="D2" s="133"/>
      <c r="E2" s="134"/>
      <c r="F2" s="134"/>
      <c r="G2" s="134"/>
      <c r="H2" s="134"/>
      <c r="I2" s="134"/>
      <c r="J2" s="134"/>
      <c r="K2" s="134"/>
      <c r="L2" s="134"/>
      <c r="M2" s="134"/>
      <c r="N2" s="125"/>
      <c r="O2" s="135"/>
      <c r="P2" s="136"/>
      <c r="Q2" s="136"/>
      <c r="R2" s="136"/>
      <c r="S2" s="125"/>
      <c r="T2" s="135"/>
      <c r="U2" s="136"/>
      <c r="V2" s="136"/>
      <c r="W2" s="136"/>
      <c r="X2" s="125"/>
      <c r="Y2" s="135"/>
      <c r="Z2" s="136"/>
      <c r="AA2" s="136"/>
      <c r="AB2" s="136"/>
      <c r="AC2" s="125"/>
      <c r="AD2" s="136"/>
      <c r="AE2" s="136"/>
      <c r="AF2" s="123"/>
      <c r="AG2" s="136"/>
      <c r="AH2" s="125"/>
      <c r="AI2" s="135"/>
      <c r="AJ2" s="136"/>
      <c r="AK2" s="136"/>
      <c r="AL2" s="164" t="s">
        <v>129</v>
      </c>
    </row>
    <row r="3" spans="1:43" ht="20" customHeight="1" x14ac:dyDescent="0.15">
      <c r="A3" s="453" t="s">
        <v>15</v>
      </c>
      <c r="B3" s="455" t="s">
        <v>16</v>
      </c>
      <c r="C3" s="457" t="s">
        <v>11</v>
      </c>
      <c r="D3" s="458"/>
      <c r="E3" s="457" t="s">
        <v>1</v>
      </c>
      <c r="F3" s="458"/>
      <c r="G3" s="459" t="s">
        <v>25</v>
      </c>
      <c r="H3" s="459" t="s">
        <v>2</v>
      </c>
      <c r="I3" s="459" t="s">
        <v>0</v>
      </c>
      <c r="J3" s="459" t="s">
        <v>7</v>
      </c>
      <c r="K3" s="459" t="s">
        <v>8</v>
      </c>
      <c r="L3" s="467" t="s">
        <v>34</v>
      </c>
      <c r="M3" s="438" t="s">
        <v>278</v>
      </c>
      <c r="N3" s="562" t="s">
        <v>233</v>
      </c>
      <c r="O3" s="556" t="s">
        <v>241</v>
      </c>
      <c r="P3" s="557"/>
      <c r="Q3" s="513" t="s">
        <v>78</v>
      </c>
      <c r="R3" s="535" t="s">
        <v>3</v>
      </c>
      <c r="S3" s="525" t="s">
        <v>234</v>
      </c>
      <c r="T3" s="521" t="s">
        <v>241</v>
      </c>
      <c r="U3" s="522"/>
      <c r="V3" s="519" t="s">
        <v>77</v>
      </c>
      <c r="W3" s="527" t="s">
        <v>3</v>
      </c>
      <c r="X3" s="517" t="s">
        <v>6</v>
      </c>
      <c r="Y3" s="523" t="s">
        <v>81</v>
      </c>
      <c r="Z3" s="524"/>
      <c r="AA3" s="515" t="s">
        <v>77</v>
      </c>
      <c r="AB3" s="541" t="s">
        <v>3</v>
      </c>
      <c r="AC3" s="543" t="s">
        <v>73</v>
      </c>
      <c r="AD3" s="547" t="s">
        <v>81</v>
      </c>
      <c r="AE3" s="548"/>
      <c r="AF3" s="545" t="s">
        <v>77</v>
      </c>
      <c r="AG3" s="533" t="s">
        <v>3</v>
      </c>
      <c r="AH3" s="531" t="s">
        <v>74</v>
      </c>
      <c r="AI3" s="537" t="s">
        <v>81</v>
      </c>
      <c r="AJ3" s="538"/>
      <c r="AK3" s="539" t="s">
        <v>77</v>
      </c>
      <c r="AL3" s="529" t="s">
        <v>3</v>
      </c>
    </row>
    <row r="4" spans="1:43" ht="20" customHeight="1" thickBot="1" x14ac:dyDescent="0.2">
      <c r="A4" s="558"/>
      <c r="B4" s="559"/>
      <c r="C4" s="44" t="s">
        <v>9</v>
      </c>
      <c r="D4" s="44" t="s">
        <v>10</v>
      </c>
      <c r="E4" s="44" t="s">
        <v>12</v>
      </c>
      <c r="F4" s="44" t="s">
        <v>13</v>
      </c>
      <c r="G4" s="561"/>
      <c r="H4" s="561"/>
      <c r="I4" s="561"/>
      <c r="J4" s="561"/>
      <c r="K4" s="561"/>
      <c r="L4" s="560"/>
      <c r="M4" s="564"/>
      <c r="N4" s="563"/>
      <c r="O4" s="45" t="s">
        <v>79</v>
      </c>
      <c r="P4" s="45" t="s">
        <v>357</v>
      </c>
      <c r="Q4" s="514"/>
      <c r="R4" s="536"/>
      <c r="S4" s="526"/>
      <c r="T4" s="46" t="s">
        <v>79</v>
      </c>
      <c r="U4" s="46" t="s">
        <v>80</v>
      </c>
      <c r="V4" s="520"/>
      <c r="W4" s="528"/>
      <c r="X4" s="518"/>
      <c r="Y4" s="47" t="s">
        <v>79</v>
      </c>
      <c r="Z4" s="47" t="s">
        <v>80</v>
      </c>
      <c r="AA4" s="516"/>
      <c r="AB4" s="542"/>
      <c r="AC4" s="544"/>
      <c r="AD4" s="48" t="s">
        <v>79</v>
      </c>
      <c r="AE4" s="48" t="s">
        <v>80</v>
      </c>
      <c r="AF4" s="546"/>
      <c r="AG4" s="534"/>
      <c r="AH4" s="532"/>
      <c r="AI4" s="49" t="s">
        <v>79</v>
      </c>
      <c r="AJ4" s="49" t="s">
        <v>80</v>
      </c>
      <c r="AK4" s="540"/>
      <c r="AL4" s="530"/>
    </row>
    <row r="5" spans="1:43" ht="20" customHeight="1" thickTop="1" x14ac:dyDescent="0.15">
      <c r="A5" s="50" t="s">
        <v>75</v>
      </c>
      <c r="B5" s="137" t="s">
        <v>124</v>
      </c>
      <c r="C5" s="139" t="s">
        <v>125</v>
      </c>
      <c r="D5" s="139" t="s">
        <v>126</v>
      </c>
      <c r="E5" s="139" t="s">
        <v>35</v>
      </c>
      <c r="F5" s="140" t="s">
        <v>36</v>
      </c>
      <c r="G5" s="52" t="s">
        <v>20</v>
      </c>
      <c r="H5" s="51" t="s">
        <v>19</v>
      </c>
      <c r="I5" s="143">
        <v>3</v>
      </c>
      <c r="J5" s="143">
        <v>2001</v>
      </c>
      <c r="K5" s="143" t="s">
        <v>37</v>
      </c>
      <c r="L5" s="143" t="s">
        <v>29</v>
      </c>
      <c r="M5" s="53" t="s">
        <v>22</v>
      </c>
      <c r="N5" s="54" t="s">
        <v>355</v>
      </c>
      <c r="O5" s="55" t="s">
        <v>38</v>
      </c>
      <c r="P5" s="145" t="s">
        <v>240</v>
      </c>
      <c r="Q5" s="56" t="s">
        <v>14</v>
      </c>
      <c r="R5" s="56" t="s">
        <v>14</v>
      </c>
      <c r="S5" s="54" t="s">
        <v>275</v>
      </c>
      <c r="T5" s="55" t="s">
        <v>239</v>
      </c>
      <c r="U5" s="145" t="s">
        <v>44</v>
      </c>
      <c r="V5" s="57" t="s">
        <v>285</v>
      </c>
      <c r="W5" s="199"/>
      <c r="X5" s="54" t="s">
        <v>31</v>
      </c>
      <c r="Y5" s="55" t="s">
        <v>45</v>
      </c>
      <c r="Z5" s="145" t="s">
        <v>32</v>
      </c>
      <c r="AA5" s="56" t="s">
        <v>14</v>
      </c>
      <c r="AB5" s="57" t="s">
        <v>14</v>
      </c>
      <c r="AC5" s="54" t="s">
        <v>31</v>
      </c>
      <c r="AD5" s="55" t="s">
        <v>45</v>
      </c>
      <c r="AE5" s="145" t="s">
        <v>32</v>
      </c>
      <c r="AF5" s="58"/>
      <c r="AG5" s="57" t="s">
        <v>14</v>
      </c>
      <c r="AH5" s="63"/>
      <c r="AI5" s="64"/>
      <c r="AJ5" s="146"/>
      <c r="AK5" s="67"/>
      <c r="AL5" s="57" t="s">
        <v>14</v>
      </c>
    </row>
    <row r="6" spans="1:43" ht="20" customHeight="1" thickBot="1" x14ac:dyDescent="0.2">
      <c r="A6" s="59" t="s">
        <v>75</v>
      </c>
      <c r="B6" s="138">
        <v>4567</v>
      </c>
      <c r="C6" s="141" t="s">
        <v>127</v>
      </c>
      <c r="D6" s="141" t="s">
        <v>128</v>
      </c>
      <c r="E6" s="141" t="s">
        <v>39</v>
      </c>
      <c r="F6" s="142" t="s">
        <v>40</v>
      </c>
      <c r="G6" s="61" t="s">
        <v>26</v>
      </c>
      <c r="H6" s="60" t="s">
        <v>28</v>
      </c>
      <c r="I6" s="144" t="s">
        <v>88</v>
      </c>
      <c r="J6" s="144">
        <v>1980</v>
      </c>
      <c r="K6" s="144" t="s">
        <v>41</v>
      </c>
      <c r="L6" s="144" t="s">
        <v>42</v>
      </c>
      <c r="M6" s="62" t="s">
        <v>23</v>
      </c>
      <c r="N6" s="210" t="s">
        <v>356</v>
      </c>
      <c r="O6" s="211" t="s">
        <v>43</v>
      </c>
      <c r="P6" s="212" t="s">
        <v>134</v>
      </c>
      <c r="Q6" s="264"/>
      <c r="R6" s="264"/>
      <c r="S6" s="210" t="s">
        <v>276</v>
      </c>
      <c r="T6" s="211" t="s">
        <v>277</v>
      </c>
      <c r="U6" s="212" t="s">
        <v>46</v>
      </c>
      <c r="V6" s="213" t="s">
        <v>33</v>
      </c>
      <c r="W6" s="200"/>
      <c r="X6" s="63"/>
      <c r="Y6" s="64"/>
      <c r="Z6" s="146"/>
      <c r="AA6" s="65"/>
      <c r="AB6" s="66"/>
      <c r="AC6" s="63"/>
      <c r="AD6" s="64"/>
      <c r="AE6" s="146"/>
      <c r="AF6" s="67"/>
      <c r="AG6" s="66"/>
      <c r="AH6" s="63"/>
      <c r="AI6" s="64"/>
      <c r="AJ6" s="146"/>
      <c r="AK6" s="65"/>
      <c r="AL6" s="66"/>
    </row>
    <row r="7" spans="1:43" ht="18" customHeight="1" x14ac:dyDescent="0.15">
      <c r="A7" s="265" t="str">
        <f>IF($C7&amp;$D7="","",1)</f>
        <v/>
      </c>
      <c r="B7" s="266"/>
      <c r="C7" s="267"/>
      <c r="D7" s="267"/>
      <c r="E7" s="267"/>
      <c r="F7" s="268"/>
      <c r="G7" s="269"/>
      <c r="H7" s="270"/>
      <c r="I7" s="271"/>
      <c r="J7" s="272"/>
      <c r="K7" s="272"/>
      <c r="L7" s="271"/>
      <c r="M7" s="273"/>
      <c r="N7" s="214"/>
      <c r="O7" s="215"/>
      <c r="P7" s="216"/>
      <c r="Q7" s="274"/>
      <c r="R7" s="275"/>
      <c r="S7" s="214"/>
      <c r="T7" s="215"/>
      <c r="U7" s="216"/>
      <c r="V7" s="412"/>
      <c r="W7" s="201"/>
      <c r="X7" s="75"/>
      <c r="Y7" s="18"/>
      <c r="Z7" s="10"/>
      <c r="AA7" s="16"/>
      <c r="AB7" s="11"/>
      <c r="AC7" s="75"/>
      <c r="AD7" s="18"/>
      <c r="AE7" s="10"/>
      <c r="AF7" s="76"/>
      <c r="AG7" s="11"/>
      <c r="AH7" s="75"/>
      <c r="AI7" s="18"/>
      <c r="AJ7" s="147"/>
      <c r="AK7" s="16"/>
      <c r="AL7" s="11"/>
      <c r="AM7" s="411" t="str">
        <f>H7&amp;V7</f>
        <v/>
      </c>
    </row>
    <row r="8" spans="1:43" ht="18" customHeight="1" x14ac:dyDescent="0.15">
      <c r="A8" s="162" t="str">
        <f>IF($C8&amp;$D8="","",COUNT($A$7:A7)+1)</f>
        <v/>
      </c>
      <c r="B8" s="242"/>
      <c r="C8" s="243"/>
      <c r="D8" s="243"/>
      <c r="E8" s="243"/>
      <c r="F8" s="244"/>
      <c r="G8" s="245"/>
      <c r="H8" s="246"/>
      <c r="I8" s="247"/>
      <c r="J8" s="248"/>
      <c r="K8" s="248"/>
      <c r="L8" s="247"/>
      <c r="M8" s="249"/>
      <c r="N8" s="217"/>
      <c r="O8" s="218"/>
      <c r="P8" s="219"/>
      <c r="Q8" s="250"/>
      <c r="R8" s="251"/>
      <c r="S8" s="217"/>
      <c r="T8" s="218"/>
      <c r="U8" s="219"/>
      <c r="V8" s="413"/>
      <c r="W8" s="202"/>
      <c r="X8" s="77"/>
      <c r="Y8" s="19"/>
      <c r="Z8" s="12"/>
      <c r="AA8" s="17"/>
      <c r="AB8" s="13"/>
      <c r="AC8" s="77"/>
      <c r="AD8" s="19"/>
      <c r="AE8" s="12"/>
      <c r="AF8" s="78"/>
      <c r="AG8" s="13"/>
      <c r="AH8" s="77"/>
      <c r="AI8" s="19"/>
      <c r="AJ8" s="148"/>
      <c r="AK8" s="17"/>
      <c r="AL8" s="13"/>
      <c r="AM8" s="411" t="str">
        <f t="shared" ref="AM8:AM71" si="0">H8&amp;V8</f>
        <v/>
      </c>
    </row>
    <row r="9" spans="1:43" ht="18" customHeight="1" x14ac:dyDescent="0.15">
      <c r="A9" s="162" t="str">
        <f>IF($C9&amp;$D9="","",COUNT($A$7:A8)+1)</f>
        <v/>
      </c>
      <c r="B9" s="242"/>
      <c r="C9" s="243"/>
      <c r="D9" s="243"/>
      <c r="E9" s="243"/>
      <c r="F9" s="244"/>
      <c r="G9" s="245"/>
      <c r="H9" s="246"/>
      <c r="I9" s="247"/>
      <c r="J9" s="248"/>
      <c r="K9" s="248"/>
      <c r="L9" s="247"/>
      <c r="M9" s="249"/>
      <c r="N9" s="217"/>
      <c r="O9" s="218"/>
      <c r="P9" s="219"/>
      <c r="Q9" s="251"/>
      <c r="R9" s="251"/>
      <c r="S9" s="217"/>
      <c r="T9" s="218"/>
      <c r="U9" s="219"/>
      <c r="V9" s="414"/>
      <c r="W9" s="202"/>
      <c r="X9" s="77"/>
      <c r="Y9" s="19"/>
      <c r="Z9" s="12"/>
      <c r="AA9" s="17"/>
      <c r="AB9" s="13"/>
      <c r="AC9" s="77"/>
      <c r="AD9" s="19"/>
      <c r="AE9" s="12"/>
      <c r="AF9" s="78"/>
      <c r="AG9" s="13"/>
      <c r="AH9" s="77"/>
      <c r="AI9" s="19"/>
      <c r="AJ9" s="148"/>
      <c r="AK9" s="17"/>
      <c r="AL9" s="13"/>
      <c r="AM9" s="411" t="str">
        <f t="shared" si="0"/>
        <v/>
      </c>
    </row>
    <row r="10" spans="1:43" ht="18" customHeight="1" x14ac:dyDescent="0.15">
      <c r="A10" s="162" t="str">
        <f>IF($C10&amp;$D10="","",COUNT($A$7:A9)+1)</f>
        <v/>
      </c>
      <c r="B10" s="242"/>
      <c r="C10" s="243"/>
      <c r="D10" s="243"/>
      <c r="E10" s="243"/>
      <c r="F10" s="244"/>
      <c r="G10" s="245"/>
      <c r="H10" s="246"/>
      <c r="I10" s="247"/>
      <c r="J10" s="248"/>
      <c r="K10" s="248"/>
      <c r="L10" s="247"/>
      <c r="M10" s="249"/>
      <c r="N10" s="217"/>
      <c r="O10" s="218"/>
      <c r="P10" s="219"/>
      <c r="Q10" s="250"/>
      <c r="R10" s="251"/>
      <c r="S10" s="217"/>
      <c r="T10" s="218"/>
      <c r="U10" s="219"/>
      <c r="V10" s="414"/>
      <c r="W10" s="202"/>
      <c r="X10" s="77"/>
      <c r="Y10" s="19"/>
      <c r="Z10" s="12"/>
      <c r="AA10" s="17"/>
      <c r="AB10" s="13"/>
      <c r="AC10" s="77"/>
      <c r="AD10" s="19"/>
      <c r="AE10" s="12"/>
      <c r="AF10" s="78"/>
      <c r="AG10" s="13"/>
      <c r="AH10" s="77"/>
      <c r="AI10" s="19"/>
      <c r="AJ10" s="148"/>
      <c r="AK10" s="17"/>
      <c r="AL10" s="13"/>
      <c r="AM10" s="411" t="str">
        <f t="shared" si="0"/>
        <v/>
      </c>
    </row>
    <row r="11" spans="1:43" ht="18" customHeight="1" x14ac:dyDescent="0.15">
      <c r="A11" s="163" t="str">
        <f>IF($C11&amp;$D11="","",COUNT($A$7:A10)+1)</f>
        <v/>
      </c>
      <c r="B11" s="252"/>
      <c r="C11" s="253"/>
      <c r="D11" s="253"/>
      <c r="E11" s="253"/>
      <c r="F11" s="254"/>
      <c r="G11" s="255"/>
      <c r="H11" s="256"/>
      <c r="I11" s="257"/>
      <c r="J11" s="258"/>
      <c r="K11" s="258"/>
      <c r="L11" s="257"/>
      <c r="M11" s="259"/>
      <c r="N11" s="231"/>
      <c r="O11" s="228"/>
      <c r="P11" s="229"/>
      <c r="Q11" s="260"/>
      <c r="R11" s="260"/>
      <c r="S11" s="286"/>
      <c r="T11" s="228"/>
      <c r="U11" s="229"/>
      <c r="V11" s="415"/>
      <c r="W11" s="203"/>
      <c r="X11" s="79"/>
      <c r="Y11" s="33"/>
      <c r="Z11" s="34"/>
      <c r="AA11" s="35"/>
      <c r="AB11" s="36"/>
      <c r="AC11" s="79"/>
      <c r="AD11" s="33"/>
      <c r="AE11" s="34"/>
      <c r="AF11" s="80"/>
      <c r="AG11" s="36"/>
      <c r="AH11" s="79"/>
      <c r="AI11" s="33"/>
      <c r="AJ11" s="149"/>
      <c r="AK11" s="35"/>
      <c r="AL11" s="36"/>
      <c r="AM11" s="411" t="str">
        <f t="shared" si="0"/>
        <v/>
      </c>
    </row>
    <row r="12" spans="1:43" ht="18" customHeight="1" x14ac:dyDescent="0.15">
      <c r="A12" s="162" t="str">
        <f>IF($C12&amp;$D12="","",COUNT($A$7:A11)+1)</f>
        <v/>
      </c>
      <c r="B12" s="233"/>
      <c r="C12" s="261"/>
      <c r="D12" s="234"/>
      <c r="E12" s="234"/>
      <c r="F12" s="235"/>
      <c r="G12" s="236"/>
      <c r="H12" s="237"/>
      <c r="I12" s="238"/>
      <c r="J12" s="239"/>
      <c r="K12" s="239"/>
      <c r="L12" s="238"/>
      <c r="M12" s="240"/>
      <c r="N12" s="230"/>
      <c r="O12" s="226"/>
      <c r="P12" s="227"/>
      <c r="Q12" s="241"/>
      <c r="R12" s="408"/>
      <c r="S12" s="230"/>
      <c r="T12" s="226"/>
      <c r="U12" s="227"/>
      <c r="V12" s="416"/>
      <c r="W12" s="204"/>
      <c r="X12" s="81"/>
      <c r="Y12" s="29"/>
      <c r="Z12" s="30"/>
      <c r="AA12" s="31"/>
      <c r="AB12" s="32"/>
      <c r="AC12" s="81"/>
      <c r="AD12" s="29"/>
      <c r="AE12" s="30"/>
      <c r="AF12" s="82"/>
      <c r="AG12" s="32"/>
      <c r="AH12" s="81"/>
      <c r="AI12" s="29"/>
      <c r="AJ12" s="150"/>
      <c r="AK12" s="31"/>
      <c r="AL12" s="32"/>
      <c r="AM12" s="411" t="str">
        <f t="shared" si="0"/>
        <v/>
      </c>
    </row>
    <row r="13" spans="1:43" ht="18" customHeight="1" x14ac:dyDescent="0.15">
      <c r="A13" s="162" t="str">
        <f>IF($C13&amp;$D13="","",COUNT($A$7:A12)+1)</f>
        <v/>
      </c>
      <c r="B13" s="242"/>
      <c r="C13" s="243"/>
      <c r="D13" s="243"/>
      <c r="E13" s="243"/>
      <c r="F13" s="244"/>
      <c r="G13" s="245"/>
      <c r="H13" s="246"/>
      <c r="I13" s="247"/>
      <c r="J13" s="247"/>
      <c r="K13" s="247"/>
      <c r="L13" s="247"/>
      <c r="M13" s="249"/>
      <c r="N13" s="217"/>
      <c r="O13" s="218"/>
      <c r="P13" s="221"/>
      <c r="Q13" s="251"/>
      <c r="R13" s="251"/>
      <c r="S13" s="217"/>
      <c r="T13" s="218"/>
      <c r="U13" s="221"/>
      <c r="V13" s="414"/>
      <c r="W13" s="202"/>
      <c r="X13" s="77"/>
      <c r="Y13" s="19"/>
      <c r="Z13" s="148"/>
      <c r="AA13" s="17"/>
      <c r="AB13" s="13"/>
      <c r="AC13" s="77"/>
      <c r="AD13" s="19"/>
      <c r="AE13" s="148"/>
      <c r="AF13" s="78"/>
      <c r="AG13" s="13"/>
      <c r="AH13" s="77"/>
      <c r="AI13" s="19"/>
      <c r="AJ13" s="148"/>
      <c r="AK13" s="17"/>
      <c r="AL13" s="13"/>
      <c r="AM13" s="411" t="str">
        <f t="shared" si="0"/>
        <v/>
      </c>
    </row>
    <row r="14" spans="1:43" ht="18" customHeight="1" x14ac:dyDescent="0.15">
      <c r="A14" s="162" t="str">
        <f>IF($C14&amp;$D14="","",COUNT($A$7:A13)+1)</f>
        <v/>
      </c>
      <c r="B14" s="242"/>
      <c r="C14" s="243"/>
      <c r="D14" s="243"/>
      <c r="E14" s="243"/>
      <c r="F14" s="244"/>
      <c r="G14" s="245"/>
      <c r="H14" s="246"/>
      <c r="I14" s="247"/>
      <c r="J14" s="247"/>
      <c r="K14" s="247"/>
      <c r="L14" s="247"/>
      <c r="M14" s="249"/>
      <c r="N14" s="217"/>
      <c r="O14" s="218"/>
      <c r="P14" s="221"/>
      <c r="Q14" s="251"/>
      <c r="R14" s="251"/>
      <c r="S14" s="217"/>
      <c r="T14" s="218"/>
      <c r="U14" s="221"/>
      <c r="V14" s="414"/>
      <c r="W14" s="202"/>
      <c r="X14" s="77"/>
      <c r="Y14" s="19"/>
      <c r="Z14" s="148"/>
      <c r="AA14" s="17"/>
      <c r="AB14" s="13"/>
      <c r="AC14" s="77"/>
      <c r="AD14" s="19"/>
      <c r="AE14" s="148"/>
      <c r="AF14" s="78"/>
      <c r="AG14" s="13"/>
      <c r="AH14" s="77"/>
      <c r="AI14" s="19"/>
      <c r="AJ14" s="148"/>
      <c r="AK14" s="17"/>
      <c r="AL14" s="13"/>
      <c r="AM14" s="411" t="str">
        <f t="shared" si="0"/>
        <v/>
      </c>
    </row>
    <row r="15" spans="1:43" ht="18" customHeight="1" x14ac:dyDescent="0.15">
      <c r="A15" s="162" t="str">
        <f>IF($C15&amp;$D15="","",COUNT($A$7:A14)+1)</f>
        <v/>
      </c>
      <c r="B15" s="242"/>
      <c r="C15" s="243"/>
      <c r="D15" s="243"/>
      <c r="E15" s="243"/>
      <c r="F15" s="244"/>
      <c r="G15" s="245"/>
      <c r="H15" s="246"/>
      <c r="I15" s="247"/>
      <c r="J15" s="247"/>
      <c r="K15" s="247"/>
      <c r="L15" s="247"/>
      <c r="M15" s="249"/>
      <c r="N15" s="217"/>
      <c r="O15" s="218"/>
      <c r="P15" s="221"/>
      <c r="Q15" s="251"/>
      <c r="R15" s="251"/>
      <c r="S15" s="217"/>
      <c r="T15" s="218"/>
      <c r="U15" s="221"/>
      <c r="V15" s="414"/>
      <c r="W15" s="202"/>
      <c r="X15" s="77"/>
      <c r="Y15" s="19"/>
      <c r="Z15" s="148"/>
      <c r="AA15" s="17"/>
      <c r="AB15" s="13"/>
      <c r="AC15" s="77"/>
      <c r="AD15" s="19"/>
      <c r="AE15" s="148"/>
      <c r="AF15" s="78"/>
      <c r="AG15" s="13"/>
      <c r="AH15" s="77"/>
      <c r="AI15" s="19"/>
      <c r="AJ15" s="148"/>
      <c r="AK15" s="17"/>
      <c r="AL15" s="13"/>
      <c r="AM15" s="411" t="str">
        <f t="shared" si="0"/>
        <v/>
      </c>
    </row>
    <row r="16" spans="1:43" ht="18" customHeight="1" x14ac:dyDescent="0.15">
      <c r="A16" s="163" t="str">
        <f>IF($C16&amp;$D16="","",COUNT($A$7:A15)+1)</f>
        <v/>
      </c>
      <c r="B16" s="252"/>
      <c r="C16" s="253"/>
      <c r="D16" s="253"/>
      <c r="E16" s="253"/>
      <c r="F16" s="254"/>
      <c r="G16" s="255"/>
      <c r="H16" s="256"/>
      <c r="I16" s="257"/>
      <c r="J16" s="257"/>
      <c r="K16" s="257"/>
      <c r="L16" s="257"/>
      <c r="M16" s="259"/>
      <c r="N16" s="231"/>
      <c r="O16" s="228"/>
      <c r="P16" s="263"/>
      <c r="Q16" s="260"/>
      <c r="R16" s="260"/>
      <c r="S16" s="231"/>
      <c r="T16" s="228"/>
      <c r="U16" s="263"/>
      <c r="V16" s="415"/>
      <c r="W16" s="203"/>
      <c r="X16" s="79"/>
      <c r="Y16" s="33"/>
      <c r="Z16" s="149"/>
      <c r="AA16" s="35"/>
      <c r="AB16" s="36"/>
      <c r="AC16" s="79"/>
      <c r="AD16" s="33"/>
      <c r="AE16" s="149"/>
      <c r="AF16" s="80"/>
      <c r="AG16" s="36"/>
      <c r="AH16" s="79"/>
      <c r="AI16" s="33"/>
      <c r="AJ16" s="149"/>
      <c r="AK16" s="35"/>
      <c r="AL16" s="36"/>
      <c r="AM16" s="411" t="str">
        <f t="shared" si="0"/>
        <v/>
      </c>
    </row>
    <row r="17" spans="1:39" ht="18" customHeight="1" x14ac:dyDescent="0.15">
      <c r="A17" s="162" t="str">
        <f>IF($C17&amp;$D17="","",COUNT($A$7:A16)+1)</f>
        <v/>
      </c>
      <c r="B17" s="233"/>
      <c r="C17" s="261"/>
      <c r="D17" s="234"/>
      <c r="E17" s="234"/>
      <c r="F17" s="235"/>
      <c r="G17" s="236"/>
      <c r="H17" s="237"/>
      <c r="I17" s="238"/>
      <c r="J17" s="239"/>
      <c r="K17" s="239"/>
      <c r="L17" s="238"/>
      <c r="M17" s="240"/>
      <c r="N17" s="230"/>
      <c r="O17" s="226"/>
      <c r="P17" s="227"/>
      <c r="Q17" s="241"/>
      <c r="R17" s="262"/>
      <c r="S17" s="230"/>
      <c r="T17" s="226"/>
      <c r="U17" s="227"/>
      <c r="V17" s="416"/>
      <c r="W17" s="204"/>
      <c r="X17" s="81"/>
      <c r="Y17" s="29"/>
      <c r="Z17" s="150"/>
      <c r="AA17" s="31"/>
      <c r="AB17" s="32"/>
      <c r="AC17" s="81"/>
      <c r="AD17" s="29"/>
      <c r="AE17" s="150"/>
      <c r="AF17" s="82"/>
      <c r="AG17" s="32"/>
      <c r="AH17" s="81"/>
      <c r="AI17" s="29"/>
      <c r="AJ17" s="150"/>
      <c r="AK17" s="31"/>
      <c r="AL17" s="32"/>
      <c r="AM17" s="411" t="str">
        <f t="shared" si="0"/>
        <v/>
      </c>
    </row>
    <row r="18" spans="1:39" ht="18" customHeight="1" x14ac:dyDescent="0.15">
      <c r="A18" s="162" t="str">
        <f>IF($C18&amp;$D18="","",COUNT($A$7:A17)+1)</f>
        <v/>
      </c>
      <c r="B18" s="242"/>
      <c r="C18" s="243"/>
      <c r="D18" s="243"/>
      <c r="E18" s="243"/>
      <c r="F18" s="244"/>
      <c r="G18" s="245"/>
      <c r="H18" s="246"/>
      <c r="I18" s="247"/>
      <c r="J18" s="247"/>
      <c r="K18" s="247"/>
      <c r="L18" s="247"/>
      <c r="M18" s="249"/>
      <c r="N18" s="217"/>
      <c r="O18" s="218"/>
      <c r="P18" s="221"/>
      <c r="Q18" s="251"/>
      <c r="R18" s="220"/>
      <c r="S18" s="217"/>
      <c r="T18" s="218"/>
      <c r="U18" s="221"/>
      <c r="V18" s="414"/>
      <c r="W18" s="202"/>
      <c r="X18" s="77"/>
      <c r="Y18" s="19"/>
      <c r="Z18" s="148"/>
      <c r="AA18" s="17"/>
      <c r="AB18" s="13"/>
      <c r="AC18" s="77"/>
      <c r="AD18" s="19"/>
      <c r="AE18" s="148"/>
      <c r="AF18" s="78"/>
      <c r="AG18" s="13"/>
      <c r="AH18" s="77"/>
      <c r="AI18" s="19"/>
      <c r="AJ18" s="148"/>
      <c r="AK18" s="17"/>
      <c r="AL18" s="13"/>
      <c r="AM18" s="411" t="str">
        <f t="shared" si="0"/>
        <v/>
      </c>
    </row>
    <row r="19" spans="1:39" ht="18" customHeight="1" x14ac:dyDescent="0.15">
      <c r="A19" s="162" t="str">
        <f>IF($C19&amp;$D19="","",COUNT($A$7:A18)+1)</f>
        <v/>
      </c>
      <c r="B19" s="242"/>
      <c r="C19" s="243"/>
      <c r="D19" s="243"/>
      <c r="E19" s="243"/>
      <c r="F19" s="244"/>
      <c r="G19" s="245"/>
      <c r="H19" s="246"/>
      <c r="I19" s="247"/>
      <c r="J19" s="247"/>
      <c r="K19" s="247"/>
      <c r="L19" s="247"/>
      <c r="M19" s="249"/>
      <c r="N19" s="217"/>
      <c r="O19" s="218"/>
      <c r="P19" s="221"/>
      <c r="Q19" s="251"/>
      <c r="R19" s="220"/>
      <c r="S19" s="217"/>
      <c r="T19" s="218"/>
      <c r="U19" s="221"/>
      <c r="V19" s="414"/>
      <c r="W19" s="202"/>
      <c r="X19" s="77"/>
      <c r="Y19" s="19"/>
      <c r="Z19" s="148"/>
      <c r="AA19" s="17"/>
      <c r="AB19" s="13"/>
      <c r="AC19" s="77"/>
      <c r="AD19" s="19"/>
      <c r="AE19" s="148"/>
      <c r="AF19" s="78"/>
      <c r="AG19" s="13"/>
      <c r="AH19" s="77"/>
      <c r="AI19" s="19"/>
      <c r="AJ19" s="148"/>
      <c r="AK19" s="17"/>
      <c r="AL19" s="13"/>
      <c r="AM19" s="411" t="str">
        <f t="shared" si="0"/>
        <v/>
      </c>
    </row>
    <row r="20" spans="1:39" ht="18" customHeight="1" x14ac:dyDescent="0.15">
      <c r="A20" s="162" t="str">
        <f>IF($C20&amp;$D20="","",COUNT($A$7:A19)+1)</f>
        <v/>
      </c>
      <c r="B20" s="242"/>
      <c r="C20" s="243"/>
      <c r="D20" s="243"/>
      <c r="E20" s="243"/>
      <c r="F20" s="244"/>
      <c r="G20" s="245"/>
      <c r="H20" s="246"/>
      <c r="I20" s="247"/>
      <c r="J20" s="247"/>
      <c r="K20" s="247"/>
      <c r="L20" s="247"/>
      <c r="M20" s="249"/>
      <c r="N20" s="217"/>
      <c r="O20" s="218"/>
      <c r="P20" s="221"/>
      <c r="Q20" s="251"/>
      <c r="R20" s="220"/>
      <c r="S20" s="217"/>
      <c r="T20" s="218"/>
      <c r="U20" s="221"/>
      <c r="V20" s="414"/>
      <c r="W20" s="202"/>
      <c r="X20" s="77"/>
      <c r="Y20" s="19"/>
      <c r="Z20" s="148"/>
      <c r="AA20" s="17"/>
      <c r="AB20" s="13"/>
      <c r="AC20" s="77"/>
      <c r="AD20" s="19"/>
      <c r="AE20" s="148"/>
      <c r="AF20" s="78"/>
      <c r="AG20" s="13"/>
      <c r="AH20" s="77"/>
      <c r="AI20" s="19"/>
      <c r="AJ20" s="148"/>
      <c r="AK20" s="17"/>
      <c r="AL20" s="13"/>
      <c r="AM20" s="411" t="str">
        <f t="shared" si="0"/>
        <v/>
      </c>
    </row>
    <row r="21" spans="1:39" ht="18" customHeight="1" x14ac:dyDescent="0.15">
      <c r="A21" s="163" t="str">
        <f>IF($C21&amp;$D21="","",COUNT($A$7:A20)+1)</f>
        <v/>
      </c>
      <c r="B21" s="252"/>
      <c r="C21" s="253"/>
      <c r="D21" s="253"/>
      <c r="E21" s="253"/>
      <c r="F21" s="254"/>
      <c r="G21" s="255"/>
      <c r="H21" s="256"/>
      <c r="I21" s="257"/>
      <c r="J21" s="257"/>
      <c r="K21" s="257"/>
      <c r="L21" s="257"/>
      <c r="M21" s="259"/>
      <c r="N21" s="231"/>
      <c r="O21" s="228"/>
      <c r="P21" s="263"/>
      <c r="Q21" s="260"/>
      <c r="R21" s="232"/>
      <c r="S21" s="231"/>
      <c r="T21" s="228"/>
      <c r="U21" s="263"/>
      <c r="V21" s="415"/>
      <c r="W21" s="203"/>
      <c r="X21" s="79"/>
      <c r="Y21" s="33"/>
      <c r="Z21" s="149"/>
      <c r="AA21" s="35"/>
      <c r="AB21" s="36"/>
      <c r="AC21" s="79"/>
      <c r="AD21" s="33"/>
      <c r="AE21" s="149"/>
      <c r="AF21" s="80"/>
      <c r="AG21" s="36"/>
      <c r="AH21" s="79"/>
      <c r="AI21" s="33"/>
      <c r="AJ21" s="149"/>
      <c r="AK21" s="35"/>
      <c r="AL21" s="36"/>
      <c r="AM21" s="411" t="str">
        <f t="shared" si="0"/>
        <v/>
      </c>
    </row>
    <row r="22" spans="1:39" ht="18" customHeight="1" x14ac:dyDescent="0.15">
      <c r="A22" s="162" t="str">
        <f>IF($C22&amp;$D22="","",COUNT($A$7:A21)+1)</f>
        <v/>
      </c>
      <c r="B22" s="233"/>
      <c r="C22" s="261"/>
      <c r="D22" s="234"/>
      <c r="E22" s="234"/>
      <c r="F22" s="235"/>
      <c r="G22" s="236"/>
      <c r="H22" s="237"/>
      <c r="I22" s="238"/>
      <c r="J22" s="239"/>
      <c r="K22" s="239"/>
      <c r="L22" s="238"/>
      <c r="M22" s="240"/>
      <c r="N22" s="230"/>
      <c r="O22" s="226"/>
      <c r="P22" s="227"/>
      <c r="Q22" s="241"/>
      <c r="R22" s="262"/>
      <c r="S22" s="230"/>
      <c r="T22" s="226"/>
      <c r="U22" s="227"/>
      <c r="V22" s="416"/>
      <c r="W22" s="204"/>
      <c r="X22" s="81"/>
      <c r="Y22" s="29"/>
      <c r="Z22" s="150"/>
      <c r="AA22" s="31"/>
      <c r="AB22" s="32"/>
      <c r="AC22" s="81"/>
      <c r="AD22" s="29"/>
      <c r="AE22" s="150"/>
      <c r="AF22" s="82"/>
      <c r="AG22" s="32"/>
      <c r="AH22" s="81"/>
      <c r="AI22" s="29"/>
      <c r="AJ22" s="150"/>
      <c r="AK22" s="31"/>
      <c r="AL22" s="32"/>
      <c r="AM22" s="411" t="str">
        <f t="shared" si="0"/>
        <v/>
      </c>
    </row>
    <row r="23" spans="1:39" ht="18" customHeight="1" x14ac:dyDescent="0.15">
      <c r="A23" s="162" t="str">
        <f>IF($C23&amp;$D23="","",COUNT($A$7:A22)+1)</f>
        <v/>
      </c>
      <c r="B23" s="242"/>
      <c r="C23" s="243"/>
      <c r="D23" s="243"/>
      <c r="E23" s="243"/>
      <c r="F23" s="244"/>
      <c r="G23" s="245"/>
      <c r="H23" s="246"/>
      <c r="I23" s="247"/>
      <c r="J23" s="247"/>
      <c r="K23" s="247"/>
      <c r="L23" s="247"/>
      <c r="M23" s="249"/>
      <c r="N23" s="217"/>
      <c r="O23" s="218"/>
      <c r="P23" s="221"/>
      <c r="Q23" s="251"/>
      <c r="R23" s="220"/>
      <c r="S23" s="217"/>
      <c r="T23" s="218"/>
      <c r="U23" s="221"/>
      <c r="V23" s="414"/>
      <c r="W23" s="202"/>
      <c r="X23" s="77"/>
      <c r="Y23" s="19"/>
      <c r="Z23" s="148"/>
      <c r="AA23" s="17"/>
      <c r="AB23" s="13"/>
      <c r="AC23" s="77"/>
      <c r="AD23" s="19"/>
      <c r="AE23" s="148"/>
      <c r="AF23" s="78"/>
      <c r="AG23" s="13"/>
      <c r="AH23" s="77"/>
      <c r="AI23" s="19"/>
      <c r="AJ23" s="148"/>
      <c r="AK23" s="17"/>
      <c r="AL23" s="13"/>
      <c r="AM23" s="411" t="str">
        <f t="shared" si="0"/>
        <v/>
      </c>
    </row>
    <row r="24" spans="1:39" ht="18" customHeight="1" x14ac:dyDescent="0.15">
      <c r="A24" s="162" t="str">
        <f>IF($C24&amp;$D24="","",COUNT($A$7:A23)+1)</f>
        <v/>
      </c>
      <c r="B24" s="242"/>
      <c r="C24" s="243"/>
      <c r="D24" s="243"/>
      <c r="E24" s="243"/>
      <c r="F24" s="244"/>
      <c r="G24" s="245"/>
      <c r="H24" s="246"/>
      <c r="I24" s="247"/>
      <c r="J24" s="247"/>
      <c r="K24" s="247"/>
      <c r="L24" s="247"/>
      <c r="M24" s="249"/>
      <c r="N24" s="217"/>
      <c r="O24" s="218"/>
      <c r="P24" s="221"/>
      <c r="Q24" s="251"/>
      <c r="R24" s="220"/>
      <c r="S24" s="217"/>
      <c r="T24" s="218"/>
      <c r="U24" s="221"/>
      <c r="V24" s="414"/>
      <c r="W24" s="202"/>
      <c r="X24" s="77"/>
      <c r="Y24" s="19"/>
      <c r="Z24" s="148"/>
      <c r="AA24" s="17"/>
      <c r="AB24" s="13"/>
      <c r="AC24" s="77"/>
      <c r="AD24" s="19"/>
      <c r="AE24" s="148"/>
      <c r="AF24" s="78"/>
      <c r="AG24" s="13"/>
      <c r="AH24" s="77"/>
      <c r="AI24" s="19"/>
      <c r="AJ24" s="148"/>
      <c r="AK24" s="17"/>
      <c r="AL24" s="13"/>
      <c r="AM24" s="411" t="str">
        <f t="shared" si="0"/>
        <v/>
      </c>
    </row>
    <row r="25" spans="1:39" ht="18" customHeight="1" x14ac:dyDescent="0.15">
      <c r="A25" s="162" t="str">
        <f>IF($C25&amp;$D25="","",COUNT($A$7:A24)+1)</f>
        <v/>
      </c>
      <c r="B25" s="242"/>
      <c r="C25" s="243"/>
      <c r="D25" s="243"/>
      <c r="E25" s="243"/>
      <c r="F25" s="244"/>
      <c r="G25" s="245"/>
      <c r="H25" s="246"/>
      <c r="I25" s="247"/>
      <c r="J25" s="247"/>
      <c r="K25" s="247"/>
      <c r="L25" s="247"/>
      <c r="M25" s="249"/>
      <c r="N25" s="217"/>
      <c r="O25" s="218"/>
      <c r="P25" s="221"/>
      <c r="Q25" s="251"/>
      <c r="R25" s="220"/>
      <c r="S25" s="217"/>
      <c r="T25" s="218"/>
      <c r="U25" s="221"/>
      <c r="V25" s="414"/>
      <c r="W25" s="202"/>
      <c r="X25" s="77"/>
      <c r="Y25" s="19"/>
      <c r="Z25" s="148"/>
      <c r="AA25" s="17"/>
      <c r="AB25" s="13"/>
      <c r="AC25" s="77"/>
      <c r="AD25" s="19"/>
      <c r="AE25" s="148"/>
      <c r="AF25" s="78"/>
      <c r="AG25" s="13"/>
      <c r="AH25" s="77"/>
      <c r="AI25" s="19"/>
      <c r="AJ25" s="148"/>
      <c r="AK25" s="17"/>
      <c r="AL25" s="13"/>
      <c r="AM25" s="411" t="str">
        <f t="shared" si="0"/>
        <v/>
      </c>
    </row>
    <row r="26" spans="1:39" ht="18" customHeight="1" x14ac:dyDescent="0.15">
      <c r="A26" s="163" t="str">
        <f>IF($C26&amp;$D26="","",COUNT($A$7:A25)+1)</f>
        <v/>
      </c>
      <c r="B26" s="252"/>
      <c r="C26" s="253"/>
      <c r="D26" s="253"/>
      <c r="E26" s="253"/>
      <c r="F26" s="254"/>
      <c r="G26" s="255"/>
      <c r="H26" s="256"/>
      <c r="I26" s="257"/>
      <c r="J26" s="257"/>
      <c r="K26" s="257"/>
      <c r="L26" s="257"/>
      <c r="M26" s="259"/>
      <c r="N26" s="231"/>
      <c r="O26" s="228"/>
      <c r="P26" s="263"/>
      <c r="Q26" s="260"/>
      <c r="R26" s="232"/>
      <c r="S26" s="231"/>
      <c r="T26" s="228"/>
      <c r="U26" s="263"/>
      <c r="V26" s="415"/>
      <c r="W26" s="203"/>
      <c r="X26" s="79"/>
      <c r="Y26" s="33"/>
      <c r="Z26" s="149"/>
      <c r="AA26" s="35"/>
      <c r="AB26" s="36"/>
      <c r="AC26" s="79"/>
      <c r="AD26" s="33"/>
      <c r="AE26" s="149"/>
      <c r="AF26" s="80"/>
      <c r="AG26" s="36"/>
      <c r="AH26" s="79"/>
      <c r="AI26" s="33"/>
      <c r="AJ26" s="149"/>
      <c r="AK26" s="35"/>
      <c r="AL26" s="36"/>
      <c r="AM26" s="411" t="str">
        <f t="shared" si="0"/>
        <v/>
      </c>
    </row>
    <row r="27" spans="1:39" ht="18" customHeight="1" x14ac:dyDescent="0.15">
      <c r="A27" s="162" t="str">
        <f>IF($C27&amp;$D27="","",COUNT($A$7:A26)+1)</f>
        <v/>
      </c>
      <c r="B27" s="233"/>
      <c r="C27" s="261"/>
      <c r="D27" s="234"/>
      <c r="E27" s="234"/>
      <c r="F27" s="235"/>
      <c r="G27" s="236"/>
      <c r="H27" s="237"/>
      <c r="I27" s="238"/>
      <c r="J27" s="239"/>
      <c r="K27" s="239"/>
      <c r="L27" s="238"/>
      <c r="M27" s="240"/>
      <c r="N27" s="230"/>
      <c r="O27" s="226"/>
      <c r="P27" s="227"/>
      <c r="Q27" s="241"/>
      <c r="R27" s="262"/>
      <c r="S27" s="230"/>
      <c r="T27" s="226"/>
      <c r="U27" s="227"/>
      <c r="V27" s="416"/>
      <c r="W27" s="204"/>
      <c r="X27" s="81"/>
      <c r="Y27" s="29"/>
      <c r="Z27" s="150"/>
      <c r="AA27" s="31"/>
      <c r="AB27" s="32"/>
      <c r="AC27" s="81"/>
      <c r="AD27" s="29"/>
      <c r="AE27" s="150"/>
      <c r="AF27" s="82"/>
      <c r="AG27" s="32"/>
      <c r="AH27" s="81"/>
      <c r="AI27" s="29"/>
      <c r="AJ27" s="150"/>
      <c r="AK27" s="31"/>
      <c r="AL27" s="32"/>
      <c r="AM27" s="411" t="str">
        <f t="shared" si="0"/>
        <v/>
      </c>
    </row>
    <row r="28" spans="1:39" ht="18" customHeight="1" x14ac:dyDescent="0.15">
      <c r="A28" s="162" t="str">
        <f>IF($C28&amp;$D28="","",COUNT($A$7:A27)+1)</f>
        <v/>
      </c>
      <c r="B28" s="242"/>
      <c r="C28" s="243"/>
      <c r="D28" s="243"/>
      <c r="E28" s="243"/>
      <c r="F28" s="244"/>
      <c r="G28" s="245"/>
      <c r="H28" s="246"/>
      <c r="I28" s="247"/>
      <c r="J28" s="247"/>
      <c r="K28" s="247"/>
      <c r="L28" s="247"/>
      <c r="M28" s="249"/>
      <c r="N28" s="217"/>
      <c r="O28" s="218"/>
      <c r="P28" s="221"/>
      <c r="Q28" s="251"/>
      <c r="R28" s="220"/>
      <c r="S28" s="217"/>
      <c r="T28" s="218"/>
      <c r="U28" s="221"/>
      <c r="V28" s="414"/>
      <c r="W28" s="202"/>
      <c r="X28" s="77"/>
      <c r="Y28" s="19"/>
      <c r="Z28" s="148"/>
      <c r="AA28" s="17"/>
      <c r="AB28" s="13"/>
      <c r="AC28" s="77"/>
      <c r="AD28" s="19"/>
      <c r="AE28" s="148"/>
      <c r="AF28" s="78"/>
      <c r="AG28" s="13"/>
      <c r="AH28" s="77"/>
      <c r="AI28" s="19"/>
      <c r="AJ28" s="148"/>
      <c r="AK28" s="17"/>
      <c r="AL28" s="13"/>
      <c r="AM28" s="411" t="str">
        <f t="shared" si="0"/>
        <v/>
      </c>
    </row>
    <row r="29" spans="1:39" ht="18" customHeight="1" x14ac:dyDescent="0.15">
      <c r="A29" s="162" t="str">
        <f>IF($C29&amp;$D29="","",COUNT($A$7:A28)+1)</f>
        <v/>
      </c>
      <c r="B29" s="242"/>
      <c r="C29" s="243"/>
      <c r="D29" s="243"/>
      <c r="E29" s="243"/>
      <c r="F29" s="244"/>
      <c r="G29" s="245"/>
      <c r="H29" s="246"/>
      <c r="I29" s="247"/>
      <c r="J29" s="247"/>
      <c r="K29" s="247"/>
      <c r="L29" s="247"/>
      <c r="M29" s="249"/>
      <c r="N29" s="217"/>
      <c r="O29" s="218"/>
      <c r="P29" s="221"/>
      <c r="Q29" s="251"/>
      <c r="R29" s="220"/>
      <c r="S29" s="217"/>
      <c r="T29" s="218"/>
      <c r="U29" s="221"/>
      <c r="V29" s="414"/>
      <c r="W29" s="202"/>
      <c r="X29" s="77"/>
      <c r="Y29" s="19"/>
      <c r="Z29" s="148"/>
      <c r="AA29" s="17"/>
      <c r="AB29" s="13"/>
      <c r="AC29" s="77"/>
      <c r="AD29" s="19"/>
      <c r="AE29" s="148"/>
      <c r="AF29" s="78"/>
      <c r="AG29" s="13"/>
      <c r="AH29" s="77"/>
      <c r="AI29" s="19"/>
      <c r="AJ29" s="148"/>
      <c r="AK29" s="17"/>
      <c r="AL29" s="13"/>
      <c r="AM29" s="411" t="str">
        <f t="shared" si="0"/>
        <v/>
      </c>
    </row>
    <row r="30" spans="1:39" ht="18" customHeight="1" x14ac:dyDescent="0.15">
      <c r="A30" s="162" t="str">
        <f>IF($C30&amp;$D30="","",COUNT($A$7:A29)+1)</f>
        <v/>
      </c>
      <c r="B30" s="242"/>
      <c r="C30" s="243"/>
      <c r="D30" s="243"/>
      <c r="E30" s="243"/>
      <c r="F30" s="244"/>
      <c r="G30" s="245"/>
      <c r="H30" s="246"/>
      <c r="I30" s="247"/>
      <c r="J30" s="247"/>
      <c r="K30" s="247"/>
      <c r="L30" s="247"/>
      <c r="M30" s="249"/>
      <c r="N30" s="217"/>
      <c r="O30" s="218"/>
      <c r="P30" s="221"/>
      <c r="Q30" s="251"/>
      <c r="R30" s="220"/>
      <c r="S30" s="217"/>
      <c r="T30" s="218"/>
      <c r="U30" s="221"/>
      <c r="V30" s="414"/>
      <c r="W30" s="202"/>
      <c r="X30" s="77"/>
      <c r="Y30" s="19"/>
      <c r="Z30" s="148"/>
      <c r="AA30" s="17"/>
      <c r="AB30" s="13"/>
      <c r="AC30" s="77"/>
      <c r="AD30" s="19"/>
      <c r="AE30" s="148"/>
      <c r="AF30" s="78"/>
      <c r="AG30" s="13"/>
      <c r="AH30" s="77"/>
      <c r="AI30" s="19"/>
      <c r="AJ30" s="148"/>
      <c r="AK30" s="17"/>
      <c r="AL30" s="13"/>
      <c r="AM30" s="411" t="str">
        <f t="shared" si="0"/>
        <v/>
      </c>
    </row>
    <row r="31" spans="1:39" ht="18" customHeight="1" x14ac:dyDescent="0.15">
      <c r="A31" s="163" t="str">
        <f>IF($C31&amp;$D31="","",COUNT($A$7:A30)+1)</f>
        <v/>
      </c>
      <c r="B31" s="252"/>
      <c r="C31" s="253"/>
      <c r="D31" s="253"/>
      <c r="E31" s="253"/>
      <c r="F31" s="254"/>
      <c r="G31" s="255"/>
      <c r="H31" s="256"/>
      <c r="I31" s="257"/>
      <c r="J31" s="257"/>
      <c r="K31" s="257"/>
      <c r="L31" s="257"/>
      <c r="M31" s="259"/>
      <c r="N31" s="231"/>
      <c r="O31" s="228"/>
      <c r="P31" s="263"/>
      <c r="Q31" s="260"/>
      <c r="R31" s="232"/>
      <c r="S31" s="231"/>
      <c r="T31" s="228"/>
      <c r="U31" s="263"/>
      <c r="V31" s="415"/>
      <c r="W31" s="203"/>
      <c r="X31" s="79"/>
      <c r="Y31" s="33"/>
      <c r="Z31" s="149"/>
      <c r="AA31" s="35"/>
      <c r="AB31" s="36"/>
      <c r="AC31" s="79"/>
      <c r="AD31" s="33"/>
      <c r="AE31" s="149"/>
      <c r="AF31" s="80"/>
      <c r="AG31" s="36"/>
      <c r="AH31" s="79"/>
      <c r="AI31" s="33"/>
      <c r="AJ31" s="149"/>
      <c r="AK31" s="35"/>
      <c r="AL31" s="36"/>
      <c r="AM31" s="411" t="str">
        <f t="shared" si="0"/>
        <v/>
      </c>
    </row>
    <row r="32" spans="1:39" ht="18" customHeight="1" x14ac:dyDescent="0.15">
      <c r="A32" s="162" t="str">
        <f>IF($C32&amp;$D32="","",COUNT($A$7:A31)+1)</f>
        <v/>
      </c>
      <c r="B32" s="233"/>
      <c r="C32" s="261"/>
      <c r="D32" s="234"/>
      <c r="E32" s="234"/>
      <c r="F32" s="235"/>
      <c r="G32" s="236"/>
      <c r="H32" s="237"/>
      <c r="I32" s="238"/>
      <c r="J32" s="239"/>
      <c r="K32" s="239"/>
      <c r="L32" s="238"/>
      <c r="M32" s="240"/>
      <c r="N32" s="230"/>
      <c r="O32" s="226"/>
      <c r="P32" s="227"/>
      <c r="Q32" s="241"/>
      <c r="R32" s="262"/>
      <c r="S32" s="230"/>
      <c r="T32" s="226"/>
      <c r="U32" s="227"/>
      <c r="V32" s="416"/>
      <c r="W32" s="204"/>
      <c r="X32" s="81"/>
      <c r="Y32" s="29"/>
      <c r="Z32" s="150"/>
      <c r="AA32" s="31"/>
      <c r="AB32" s="32"/>
      <c r="AC32" s="81"/>
      <c r="AD32" s="29"/>
      <c r="AE32" s="150"/>
      <c r="AF32" s="82"/>
      <c r="AG32" s="32"/>
      <c r="AH32" s="81"/>
      <c r="AI32" s="29"/>
      <c r="AJ32" s="150"/>
      <c r="AK32" s="31"/>
      <c r="AL32" s="32"/>
      <c r="AM32" s="411" t="str">
        <f t="shared" si="0"/>
        <v/>
      </c>
    </row>
    <row r="33" spans="1:39" ht="18" customHeight="1" x14ac:dyDescent="0.15">
      <c r="A33" s="162" t="str">
        <f>IF($C33&amp;$D33="","",COUNT($A$7:A32)+1)</f>
        <v/>
      </c>
      <c r="B33" s="242"/>
      <c r="C33" s="243"/>
      <c r="D33" s="243"/>
      <c r="E33" s="243"/>
      <c r="F33" s="244"/>
      <c r="G33" s="245"/>
      <c r="H33" s="246"/>
      <c r="I33" s="247"/>
      <c r="J33" s="247"/>
      <c r="K33" s="247"/>
      <c r="L33" s="247"/>
      <c r="M33" s="249"/>
      <c r="N33" s="217"/>
      <c r="O33" s="218"/>
      <c r="P33" s="221"/>
      <c r="Q33" s="251"/>
      <c r="R33" s="220"/>
      <c r="S33" s="217"/>
      <c r="T33" s="218"/>
      <c r="U33" s="221"/>
      <c r="V33" s="414"/>
      <c r="W33" s="202"/>
      <c r="X33" s="77"/>
      <c r="Y33" s="19"/>
      <c r="Z33" s="148"/>
      <c r="AA33" s="17"/>
      <c r="AB33" s="13"/>
      <c r="AC33" s="77"/>
      <c r="AD33" s="19"/>
      <c r="AE33" s="148"/>
      <c r="AF33" s="78"/>
      <c r="AG33" s="13"/>
      <c r="AH33" s="77"/>
      <c r="AI33" s="19"/>
      <c r="AJ33" s="148"/>
      <c r="AK33" s="17"/>
      <c r="AL33" s="13"/>
      <c r="AM33" s="411" t="str">
        <f t="shared" si="0"/>
        <v/>
      </c>
    </row>
    <row r="34" spans="1:39" ht="18" customHeight="1" x14ac:dyDescent="0.15">
      <c r="A34" s="162" t="str">
        <f>IF($C34&amp;$D34="","",COUNT($A$7:A33)+1)</f>
        <v/>
      </c>
      <c r="B34" s="242"/>
      <c r="C34" s="243"/>
      <c r="D34" s="243"/>
      <c r="E34" s="243"/>
      <c r="F34" s="244"/>
      <c r="G34" s="245"/>
      <c r="H34" s="246"/>
      <c r="I34" s="247"/>
      <c r="J34" s="247"/>
      <c r="K34" s="247"/>
      <c r="L34" s="247"/>
      <c r="M34" s="249"/>
      <c r="N34" s="217"/>
      <c r="O34" s="218"/>
      <c r="P34" s="221"/>
      <c r="Q34" s="251"/>
      <c r="R34" s="220"/>
      <c r="S34" s="217"/>
      <c r="T34" s="218"/>
      <c r="U34" s="221"/>
      <c r="V34" s="414"/>
      <c r="W34" s="202"/>
      <c r="X34" s="77"/>
      <c r="Y34" s="19"/>
      <c r="Z34" s="148"/>
      <c r="AA34" s="17"/>
      <c r="AB34" s="13"/>
      <c r="AC34" s="77"/>
      <c r="AD34" s="19"/>
      <c r="AE34" s="148"/>
      <c r="AF34" s="78"/>
      <c r="AG34" s="13"/>
      <c r="AH34" s="77"/>
      <c r="AI34" s="19"/>
      <c r="AJ34" s="148"/>
      <c r="AK34" s="17"/>
      <c r="AL34" s="13"/>
      <c r="AM34" s="411" t="str">
        <f t="shared" si="0"/>
        <v/>
      </c>
    </row>
    <row r="35" spans="1:39" ht="18" customHeight="1" x14ac:dyDescent="0.15">
      <c r="A35" s="162" t="str">
        <f>IF($C35&amp;$D35="","",COUNT($A$7:A34)+1)</f>
        <v/>
      </c>
      <c r="B35" s="242"/>
      <c r="C35" s="243"/>
      <c r="D35" s="243"/>
      <c r="E35" s="243"/>
      <c r="F35" s="244"/>
      <c r="G35" s="245"/>
      <c r="H35" s="246"/>
      <c r="I35" s="247"/>
      <c r="J35" s="247"/>
      <c r="K35" s="247"/>
      <c r="L35" s="247"/>
      <c r="M35" s="249"/>
      <c r="N35" s="217"/>
      <c r="O35" s="218"/>
      <c r="P35" s="221"/>
      <c r="Q35" s="251"/>
      <c r="R35" s="220"/>
      <c r="S35" s="217"/>
      <c r="T35" s="218"/>
      <c r="U35" s="221"/>
      <c r="V35" s="414"/>
      <c r="W35" s="202"/>
      <c r="X35" s="77"/>
      <c r="Y35" s="19"/>
      <c r="Z35" s="148"/>
      <c r="AA35" s="17"/>
      <c r="AB35" s="13"/>
      <c r="AC35" s="77"/>
      <c r="AD35" s="19"/>
      <c r="AE35" s="148"/>
      <c r="AF35" s="78"/>
      <c r="AG35" s="13"/>
      <c r="AH35" s="77"/>
      <c r="AI35" s="19"/>
      <c r="AJ35" s="148"/>
      <c r="AK35" s="17"/>
      <c r="AL35" s="13"/>
      <c r="AM35" s="411" t="str">
        <f t="shared" si="0"/>
        <v/>
      </c>
    </row>
    <row r="36" spans="1:39" ht="18" customHeight="1" x14ac:dyDescent="0.15">
      <c r="A36" s="163" t="str">
        <f>IF($C36&amp;$D36="","",COUNT($A$7:A35)+1)</f>
        <v/>
      </c>
      <c r="B36" s="252"/>
      <c r="C36" s="253"/>
      <c r="D36" s="253"/>
      <c r="E36" s="253"/>
      <c r="F36" s="254"/>
      <c r="G36" s="255"/>
      <c r="H36" s="256"/>
      <c r="I36" s="257"/>
      <c r="J36" s="257"/>
      <c r="K36" s="257"/>
      <c r="L36" s="257"/>
      <c r="M36" s="259"/>
      <c r="N36" s="231"/>
      <c r="O36" s="228"/>
      <c r="P36" s="263"/>
      <c r="Q36" s="260"/>
      <c r="R36" s="232"/>
      <c r="S36" s="231"/>
      <c r="T36" s="228"/>
      <c r="U36" s="263"/>
      <c r="V36" s="415"/>
      <c r="W36" s="203"/>
      <c r="X36" s="79"/>
      <c r="Y36" s="33"/>
      <c r="Z36" s="149"/>
      <c r="AA36" s="35"/>
      <c r="AB36" s="36"/>
      <c r="AC36" s="79"/>
      <c r="AD36" s="33"/>
      <c r="AE36" s="149"/>
      <c r="AF36" s="80"/>
      <c r="AG36" s="36"/>
      <c r="AH36" s="79"/>
      <c r="AI36" s="33"/>
      <c r="AJ36" s="149"/>
      <c r="AK36" s="35"/>
      <c r="AL36" s="36"/>
      <c r="AM36" s="411" t="str">
        <f t="shared" si="0"/>
        <v/>
      </c>
    </row>
    <row r="37" spans="1:39" ht="18" customHeight="1" x14ac:dyDescent="0.15">
      <c r="A37" s="162" t="str">
        <f>IF($C37&amp;$D37="","",COUNT($A$7:A36)+1)</f>
        <v/>
      </c>
      <c r="B37" s="233"/>
      <c r="C37" s="261"/>
      <c r="D37" s="234"/>
      <c r="E37" s="234"/>
      <c r="F37" s="235"/>
      <c r="G37" s="236"/>
      <c r="H37" s="237"/>
      <c r="I37" s="238"/>
      <c r="J37" s="239"/>
      <c r="K37" s="239"/>
      <c r="L37" s="238"/>
      <c r="M37" s="240"/>
      <c r="N37" s="230"/>
      <c r="O37" s="226"/>
      <c r="P37" s="227"/>
      <c r="Q37" s="241"/>
      <c r="R37" s="262"/>
      <c r="S37" s="230"/>
      <c r="T37" s="226"/>
      <c r="U37" s="227"/>
      <c r="V37" s="416"/>
      <c r="W37" s="204"/>
      <c r="X37" s="81"/>
      <c r="Y37" s="29"/>
      <c r="Z37" s="150"/>
      <c r="AA37" s="31"/>
      <c r="AB37" s="32"/>
      <c r="AC37" s="81"/>
      <c r="AD37" s="29"/>
      <c r="AE37" s="150"/>
      <c r="AF37" s="82"/>
      <c r="AG37" s="32"/>
      <c r="AH37" s="81"/>
      <c r="AI37" s="29"/>
      <c r="AJ37" s="150"/>
      <c r="AK37" s="31"/>
      <c r="AL37" s="32"/>
      <c r="AM37" s="411" t="str">
        <f t="shared" si="0"/>
        <v/>
      </c>
    </row>
    <row r="38" spans="1:39" ht="18" customHeight="1" x14ac:dyDescent="0.15">
      <c r="A38" s="162" t="str">
        <f>IF($C38&amp;$D38="","",COUNT($A$7:A37)+1)</f>
        <v/>
      </c>
      <c r="B38" s="242"/>
      <c r="C38" s="243"/>
      <c r="D38" s="243"/>
      <c r="E38" s="243"/>
      <c r="F38" s="244"/>
      <c r="G38" s="245"/>
      <c r="H38" s="246"/>
      <c r="I38" s="247"/>
      <c r="J38" s="247"/>
      <c r="K38" s="247"/>
      <c r="L38" s="247"/>
      <c r="M38" s="249"/>
      <c r="N38" s="217"/>
      <c r="O38" s="218"/>
      <c r="P38" s="221"/>
      <c r="Q38" s="251"/>
      <c r="R38" s="220"/>
      <c r="S38" s="217"/>
      <c r="T38" s="218"/>
      <c r="U38" s="221"/>
      <c r="V38" s="414"/>
      <c r="W38" s="202"/>
      <c r="X38" s="77"/>
      <c r="Y38" s="19"/>
      <c r="Z38" s="148"/>
      <c r="AA38" s="17"/>
      <c r="AB38" s="13"/>
      <c r="AC38" s="77"/>
      <c r="AD38" s="19"/>
      <c r="AE38" s="148"/>
      <c r="AF38" s="78"/>
      <c r="AG38" s="13"/>
      <c r="AH38" s="77"/>
      <c r="AI38" s="19"/>
      <c r="AJ38" s="148"/>
      <c r="AK38" s="17"/>
      <c r="AL38" s="13"/>
      <c r="AM38" s="411" t="str">
        <f t="shared" si="0"/>
        <v/>
      </c>
    </row>
    <row r="39" spans="1:39" ht="18" customHeight="1" x14ac:dyDescent="0.15">
      <c r="A39" s="162" t="str">
        <f>IF($C39&amp;$D39="","",COUNT($A$7:A38)+1)</f>
        <v/>
      </c>
      <c r="B39" s="242"/>
      <c r="C39" s="243"/>
      <c r="D39" s="243"/>
      <c r="E39" s="243"/>
      <c r="F39" s="244"/>
      <c r="G39" s="245"/>
      <c r="H39" s="246"/>
      <c r="I39" s="247"/>
      <c r="J39" s="247"/>
      <c r="K39" s="247"/>
      <c r="L39" s="247"/>
      <c r="M39" s="249"/>
      <c r="N39" s="217"/>
      <c r="O39" s="218"/>
      <c r="P39" s="221"/>
      <c r="Q39" s="251"/>
      <c r="R39" s="220"/>
      <c r="S39" s="217"/>
      <c r="T39" s="218"/>
      <c r="U39" s="221"/>
      <c r="V39" s="414"/>
      <c r="W39" s="202"/>
      <c r="X39" s="77"/>
      <c r="Y39" s="19"/>
      <c r="Z39" s="148"/>
      <c r="AA39" s="17"/>
      <c r="AB39" s="13"/>
      <c r="AC39" s="77"/>
      <c r="AD39" s="19"/>
      <c r="AE39" s="148"/>
      <c r="AF39" s="78"/>
      <c r="AG39" s="13"/>
      <c r="AH39" s="77"/>
      <c r="AI39" s="19"/>
      <c r="AJ39" s="148"/>
      <c r="AK39" s="17"/>
      <c r="AL39" s="13"/>
      <c r="AM39" s="411" t="str">
        <f t="shared" si="0"/>
        <v/>
      </c>
    </row>
    <row r="40" spans="1:39" ht="18" customHeight="1" x14ac:dyDescent="0.15">
      <c r="A40" s="162" t="str">
        <f>IF($C40&amp;$D40="","",COUNT($A$7:A39)+1)</f>
        <v/>
      </c>
      <c r="B40" s="242"/>
      <c r="C40" s="243"/>
      <c r="D40" s="243"/>
      <c r="E40" s="243"/>
      <c r="F40" s="244"/>
      <c r="G40" s="245"/>
      <c r="H40" s="246"/>
      <c r="I40" s="247"/>
      <c r="J40" s="247"/>
      <c r="K40" s="247"/>
      <c r="L40" s="247"/>
      <c r="M40" s="249"/>
      <c r="N40" s="217"/>
      <c r="O40" s="218"/>
      <c r="P40" s="221"/>
      <c r="Q40" s="251"/>
      <c r="R40" s="220"/>
      <c r="S40" s="217"/>
      <c r="T40" s="218"/>
      <c r="U40" s="221"/>
      <c r="V40" s="414"/>
      <c r="W40" s="202"/>
      <c r="X40" s="77"/>
      <c r="Y40" s="19"/>
      <c r="Z40" s="148"/>
      <c r="AA40" s="17"/>
      <c r="AB40" s="13"/>
      <c r="AC40" s="77"/>
      <c r="AD40" s="19"/>
      <c r="AE40" s="148"/>
      <c r="AF40" s="78"/>
      <c r="AG40" s="13"/>
      <c r="AH40" s="77"/>
      <c r="AI40" s="19"/>
      <c r="AJ40" s="148"/>
      <c r="AK40" s="17"/>
      <c r="AL40" s="13"/>
      <c r="AM40" s="411" t="str">
        <f t="shared" si="0"/>
        <v/>
      </c>
    </row>
    <row r="41" spans="1:39" ht="18" customHeight="1" x14ac:dyDescent="0.15">
      <c r="A41" s="163" t="str">
        <f>IF($C41&amp;$D41="","",COUNT($A$7:A40)+1)</f>
        <v/>
      </c>
      <c r="B41" s="252"/>
      <c r="C41" s="253"/>
      <c r="D41" s="253"/>
      <c r="E41" s="253"/>
      <c r="F41" s="254"/>
      <c r="G41" s="255"/>
      <c r="H41" s="256"/>
      <c r="I41" s="257"/>
      <c r="J41" s="257"/>
      <c r="K41" s="257"/>
      <c r="L41" s="257"/>
      <c r="M41" s="259"/>
      <c r="N41" s="231"/>
      <c r="O41" s="228"/>
      <c r="P41" s="263"/>
      <c r="Q41" s="260"/>
      <c r="R41" s="232"/>
      <c r="S41" s="231"/>
      <c r="T41" s="228"/>
      <c r="U41" s="263"/>
      <c r="V41" s="415"/>
      <c r="W41" s="203"/>
      <c r="X41" s="79"/>
      <c r="Y41" s="33"/>
      <c r="Z41" s="149"/>
      <c r="AA41" s="35"/>
      <c r="AB41" s="36"/>
      <c r="AC41" s="79"/>
      <c r="AD41" s="33"/>
      <c r="AE41" s="149"/>
      <c r="AF41" s="80"/>
      <c r="AG41" s="36"/>
      <c r="AH41" s="79"/>
      <c r="AI41" s="33"/>
      <c r="AJ41" s="149"/>
      <c r="AK41" s="35"/>
      <c r="AL41" s="36"/>
      <c r="AM41" s="411" t="str">
        <f t="shared" si="0"/>
        <v/>
      </c>
    </row>
    <row r="42" spans="1:39" ht="18" customHeight="1" x14ac:dyDescent="0.15">
      <c r="A42" s="162" t="str">
        <f>IF($C42&amp;$D42="","",COUNT($A$7:A41)+1)</f>
        <v/>
      </c>
      <c r="B42" s="233"/>
      <c r="C42" s="261"/>
      <c r="D42" s="234"/>
      <c r="E42" s="234"/>
      <c r="F42" s="235"/>
      <c r="G42" s="236"/>
      <c r="H42" s="237"/>
      <c r="I42" s="238"/>
      <c r="J42" s="239"/>
      <c r="K42" s="239"/>
      <c r="L42" s="238"/>
      <c r="M42" s="240"/>
      <c r="N42" s="230"/>
      <c r="O42" s="226"/>
      <c r="P42" s="227"/>
      <c r="Q42" s="241"/>
      <c r="R42" s="262"/>
      <c r="S42" s="230"/>
      <c r="T42" s="226"/>
      <c r="U42" s="227"/>
      <c r="V42" s="416"/>
      <c r="W42" s="204"/>
      <c r="X42" s="81"/>
      <c r="Y42" s="29"/>
      <c r="Z42" s="150"/>
      <c r="AA42" s="31"/>
      <c r="AB42" s="32"/>
      <c r="AC42" s="81"/>
      <c r="AD42" s="29"/>
      <c r="AE42" s="150"/>
      <c r="AF42" s="82"/>
      <c r="AG42" s="32"/>
      <c r="AH42" s="81"/>
      <c r="AI42" s="29"/>
      <c r="AJ42" s="150"/>
      <c r="AK42" s="31"/>
      <c r="AL42" s="32"/>
      <c r="AM42" s="411" t="str">
        <f t="shared" si="0"/>
        <v/>
      </c>
    </row>
    <row r="43" spans="1:39" ht="18" customHeight="1" x14ac:dyDescent="0.15">
      <c r="A43" s="162" t="str">
        <f>IF($C43&amp;$D43="","",COUNT($A$7:A42)+1)</f>
        <v/>
      </c>
      <c r="B43" s="242"/>
      <c r="C43" s="243"/>
      <c r="D43" s="243"/>
      <c r="E43" s="243"/>
      <c r="F43" s="244"/>
      <c r="G43" s="245"/>
      <c r="H43" s="246"/>
      <c r="I43" s="247"/>
      <c r="J43" s="247"/>
      <c r="K43" s="247"/>
      <c r="L43" s="247"/>
      <c r="M43" s="249"/>
      <c r="N43" s="217"/>
      <c r="O43" s="218"/>
      <c r="P43" s="221"/>
      <c r="Q43" s="251"/>
      <c r="R43" s="220"/>
      <c r="S43" s="217"/>
      <c r="T43" s="218"/>
      <c r="U43" s="221"/>
      <c r="V43" s="414"/>
      <c r="W43" s="202"/>
      <c r="X43" s="77"/>
      <c r="Y43" s="19"/>
      <c r="Z43" s="148"/>
      <c r="AA43" s="17"/>
      <c r="AB43" s="13"/>
      <c r="AC43" s="77"/>
      <c r="AD43" s="19"/>
      <c r="AE43" s="148"/>
      <c r="AF43" s="78"/>
      <c r="AG43" s="13"/>
      <c r="AH43" s="77"/>
      <c r="AI43" s="19"/>
      <c r="AJ43" s="148"/>
      <c r="AK43" s="17"/>
      <c r="AL43" s="13"/>
      <c r="AM43" s="411" t="str">
        <f t="shared" si="0"/>
        <v/>
      </c>
    </row>
    <row r="44" spans="1:39" ht="18" customHeight="1" x14ac:dyDescent="0.15">
      <c r="A44" s="162" t="str">
        <f>IF($C44&amp;$D44="","",COUNT($A$7:A43)+1)</f>
        <v/>
      </c>
      <c r="B44" s="242"/>
      <c r="C44" s="243"/>
      <c r="D44" s="243"/>
      <c r="E44" s="243"/>
      <c r="F44" s="244"/>
      <c r="G44" s="245"/>
      <c r="H44" s="246"/>
      <c r="I44" s="247"/>
      <c r="J44" s="247"/>
      <c r="K44" s="247"/>
      <c r="L44" s="247"/>
      <c r="M44" s="249"/>
      <c r="N44" s="217"/>
      <c r="O44" s="218"/>
      <c r="P44" s="221"/>
      <c r="Q44" s="251"/>
      <c r="R44" s="220"/>
      <c r="S44" s="217"/>
      <c r="T44" s="218"/>
      <c r="U44" s="221"/>
      <c r="V44" s="414"/>
      <c r="W44" s="202"/>
      <c r="X44" s="77"/>
      <c r="Y44" s="19"/>
      <c r="Z44" s="148"/>
      <c r="AA44" s="17"/>
      <c r="AB44" s="13"/>
      <c r="AC44" s="77"/>
      <c r="AD44" s="19"/>
      <c r="AE44" s="148"/>
      <c r="AF44" s="78"/>
      <c r="AG44" s="13"/>
      <c r="AH44" s="77"/>
      <c r="AI44" s="19"/>
      <c r="AJ44" s="148"/>
      <c r="AK44" s="17"/>
      <c r="AL44" s="13"/>
      <c r="AM44" s="411" t="str">
        <f t="shared" si="0"/>
        <v/>
      </c>
    </row>
    <row r="45" spans="1:39" ht="18" customHeight="1" x14ac:dyDescent="0.15">
      <c r="A45" s="162" t="str">
        <f>IF($C45&amp;$D45="","",COUNT($A$7:A44)+1)</f>
        <v/>
      </c>
      <c r="B45" s="242"/>
      <c r="C45" s="243"/>
      <c r="D45" s="243"/>
      <c r="E45" s="243"/>
      <c r="F45" s="244"/>
      <c r="G45" s="245"/>
      <c r="H45" s="246"/>
      <c r="I45" s="247"/>
      <c r="J45" s="247"/>
      <c r="K45" s="247"/>
      <c r="L45" s="247"/>
      <c r="M45" s="249"/>
      <c r="N45" s="217"/>
      <c r="O45" s="218"/>
      <c r="P45" s="221"/>
      <c r="Q45" s="251"/>
      <c r="R45" s="220"/>
      <c r="S45" s="217"/>
      <c r="T45" s="218"/>
      <c r="U45" s="221"/>
      <c r="V45" s="414"/>
      <c r="W45" s="202"/>
      <c r="X45" s="77"/>
      <c r="Y45" s="19"/>
      <c r="Z45" s="148"/>
      <c r="AA45" s="17"/>
      <c r="AB45" s="13"/>
      <c r="AC45" s="77"/>
      <c r="AD45" s="19"/>
      <c r="AE45" s="148"/>
      <c r="AF45" s="78"/>
      <c r="AG45" s="13"/>
      <c r="AH45" s="77"/>
      <c r="AI45" s="19"/>
      <c r="AJ45" s="148"/>
      <c r="AK45" s="17"/>
      <c r="AL45" s="13"/>
      <c r="AM45" s="411" t="str">
        <f t="shared" si="0"/>
        <v/>
      </c>
    </row>
    <row r="46" spans="1:39" ht="18" customHeight="1" x14ac:dyDescent="0.15">
      <c r="A46" s="163" t="str">
        <f>IF($C46&amp;$D46="","",COUNT($A$7:A45)+1)</f>
        <v/>
      </c>
      <c r="B46" s="252"/>
      <c r="C46" s="253"/>
      <c r="D46" s="253"/>
      <c r="E46" s="253"/>
      <c r="F46" s="254"/>
      <c r="G46" s="255"/>
      <c r="H46" s="256"/>
      <c r="I46" s="257"/>
      <c r="J46" s="257"/>
      <c r="K46" s="257"/>
      <c r="L46" s="257"/>
      <c r="M46" s="259"/>
      <c r="N46" s="231"/>
      <c r="O46" s="228"/>
      <c r="P46" s="263"/>
      <c r="Q46" s="260"/>
      <c r="R46" s="232"/>
      <c r="S46" s="231"/>
      <c r="T46" s="228"/>
      <c r="U46" s="263"/>
      <c r="V46" s="415"/>
      <c r="W46" s="203"/>
      <c r="X46" s="79"/>
      <c r="Y46" s="33"/>
      <c r="Z46" s="149"/>
      <c r="AA46" s="35"/>
      <c r="AB46" s="36"/>
      <c r="AC46" s="79"/>
      <c r="AD46" s="33"/>
      <c r="AE46" s="149"/>
      <c r="AF46" s="80"/>
      <c r="AG46" s="36"/>
      <c r="AH46" s="79"/>
      <c r="AI46" s="33"/>
      <c r="AJ46" s="149"/>
      <c r="AK46" s="35"/>
      <c r="AL46" s="36"/>
      <c r="AM46" s="411" t="str">
        <f t="shared" si="0"/>
        <v/>
      </c>
    </row>
    <row r="47" spans="1:39" ht="18" customHeight="1" x14ac:dyDescent="0.15">
      <c r="A47" s="162" t="str">
        <f>IF($C47&amp;$D47="","",COUNT($A$7:A46)+1)</f>
        <v/>
      </c>
      <c r="B47" s="233"/>
      <c r="C47" s="261"/>
      <c r="D47" s="234"/>
      <c r="E47" s="234"/>
      <c r="F47" s="235"/>
      <c r="G47" s="236"/>
      <c r="H47" s="237"/>
      <c r="I47" s="238"/>
      <c r="J47" s="239"/>
      <c r="K47" s="239"/>
      <c r="L47" s="238"/>
      <c r="M47" s="240"/>
      <c r="N47" s="230"/>
      <c r="O47" s="226"/>
      <c r="P47" s="227"/>
      <c r="Q47" s="241"/>
      <c r="R47" s="262"/>
      <c r="S47" s="230"/>
      <c r="T47" s="226"/>
      <c r="U47" s="227"/>
      <c r="V47" s="416"/>
      <c r="W47" s="204"/>
      <c r="X47" s="81"/>
      <c r="Y47" s="29"/>
      <c r="Z47" s="150"/>
      <c r="AA47" s="31"/>
      <c r="AB47" s="32"/>
      <c r="AC47" s="81"/>
      <c r="AD47" s="29"/>
      <c r="AE47" s="150"/>
      <c r="AF47" s="82"/>
      <c r="AG47" s="32"/>
      <c r="AH47" s="81"/>
      <c r="AI47" s="29"/>
      <c r="AJ47" s="150"/>
      <c r="AK47" s="31"/>
      <c r="AL47" s="32"/>
      <c r="AM47" s="411" t="str">
        <f t="shared" si="0"/>
        <v/>
      </c>
    </row>
    <row r="48" spans="1:39" ht="18" customHeight="1" x14ac:dyDescent="0.15">
      <c r="A48" s="162" t="str">
        <f>IF($C48&amp;$D48="","",COUNT($A$7:A47)+1)</f>
        <v/>
      </c>
      <c r="B48" s="242"/>
      <c r="C48" s="243"/>
      <c r="D48" s="243"/>
      <c r="E48" s="243"/>
      <c r="F48" s="244"/>
      <c r="G48" s="245"/>
      <c r="H48" s="246"/>
      <c r="I48" s="247"/>
      <c r="J48" s="247"/>
      <c r="K48" s="247"/>
      <c r="L48" s="247"/>
      <c r="M48" s="249"/>
      <c r="N48" s="217"/>
      <c r="O48" s="218"/>
      <c r="P48" s="221"/>
      <c r="Q48" s="251"/>
      <c r="R48" s="220"/>
      <c r="S48" s="217"/>
      <c r="T48" s="218"/>
      <c r="U48" s="221"/>
      <c r="V48" s="414"/>
      <c r="W48" s="202"/>
      <c r="X48" s="77"/>
      <c r="Y48" s="19"/>
      <c r="Z48" s="148"/>
      <c r="AA48" s="17"/>
      <c r="AB48" s="13"/>
      <c r="AC48" s="77"/>
      <c r="AD48" s="19"/>
      <c r="AE48" s="148"/>
      <c r="AF48" s="78"/>
      <c r="AG48" s="13"/>
      <c r="AH48" s="77"/>
      <c r="AI48" s="19"/>
      <c r="AJ48" s="148"/>
      <c r="AK48" s="17"/>
      <c r="AL48" s="13"/>
      <c r="AM48" s="411" t="str">
        <f t="shared" si="0"/>
        <v/>
      </c>
    </row>
    <row r="49" spans="1:39" ht="18" customHeight="1" x14ac:dyDescent="0.15">
      <c r="A49" s="162" t="str">
        <f>IF($C49&amp;$D49="","",COUNT($A$7:A48)+1)</f>
        <v/>
      </c>
      <c r="B49" s="242"/>
      <c r="C49" s="243"/>
      <c r="D49" s="243"/>
      <c r="E49" s="243"/>
      <c r="F49" s="244"/>
      <c r="G49" s="245"/>
      <c r="H49" s="246"/>
      <c r="I49" s="247"/>
      <c r="J49" s="247"/>
      <c r="K49" s="247"/>
      <c r="L49" s="247"/>
      <c r="M49" s="249"/>
      <c r="N49" s="217"/>
      <c r="O49" s="218"/>
      <c r="P49" s="221"/>
      <c r="Q49" s="251"/>
      <c r="R49" s="220"/>
      <c r="S49" s="217"/>
      <c r="T49" s="218"/>
      <c r="U49" s="221"/>
      <c r="V49" s="414"/>
      <c r="W49" s="202"/>
      <c r="X49" s="77"/>
      <c r="Y49" s="19"/>
      <c r="Z49" s="148"/>
      <c r="AA49" s="17"/>
      <c r="AB49" s="13"/>
      <c r="AC49" s="77"/>
      <c r="AD49" s="19"/>
      <c r="AE49" s="148"/>
      <c r="AF49" s="78"/>
      <c r="AG49" s="13"/>
      <c r="AH49" s="77"/>
      <c r="AI49" s="19"/>
      <c r="AJ49" s="148"/>
      <c r="AK49" s="17"/>
      <c r="AL49" s="13"/>
      <c r="AM49" s="411" t="str">
        <f t="shared" si="0"/>
        <v/>
      </c>
    </row>
    <row r="50" spans="1:39" ht="18" customHeight="1" x14ac:dyDescent="0.15">
      <c r="A50" s="162" t="str">
        <f>IF($C50&amp;$D50="","",COUNT($A$7:A49)+1)</f>
        <v/>
      </c>
      <c r="B50" s="242"/>
      <c r="C50" s="243"/>
      <c r="D50" s="243"/>
      <c r="E50" s="243"/>
      <c r="F50" s="244"/>
      <c r="G50" s="245"/>
      <c r="H50" s="246"/>
      <c r="I50" s="247"/>
      <c r="J50" s="247"/>
      <c r="K50" s="247"/>
      <c r="L50" s="247"/>
      <c r="M50" s="249"/>
      <c r="N50" s="217"/>
      <c r="O50" s="218"/>
      <c r="P50" s="221"/>
      <c r="Q50" s="251"/>
      <c r="R50" s="220"/>
      <c r="S50" s="217"/>
      <c r="T50" s="218"/>
      <c r="U50" s="221"/>
      <c r="V50" s="414"/>
      <c r="W50" s="202"/>
      <c r="X50" s="77"/>
      <c r="Y50" s="19"/>
      <c r="Z50" s="148"/>
      <c r="AA50" s="17"/>
      <c r="AB50" s="13"/>
      <c r="AC50" s="77"/>
      <c r="AD50" s="19"/>
      <c r="AE50" s="148"/>
      <c r="AF50" s="78"/>
      <c r="AG50" s="13"/>
      <c r="AH50" s="77"/>
      <c r="AI50" s="19"/>
      <c r="AJ50" s="148"/>
      <c r="AK50" s="17"/>
      <c r="AL50" s="13"/>
      <c r="AM50" s="411" t="str">
        <f t="shared" si="0"/>
        <v/>
      </c>
    </row>
    <row r="51" spans="1:39" ht="18" customHeight="1" x14ac:dyDescent="0.15">
      <c r="A51" s="163" t="str">
        <f>IF($C51&amp;$D51="","",COUNT($A$7:A50)+1)</f>
        <v/>
      </c>
      <c r="B51" s="252"/>
      <c r="C51" s="253"/>
      <c r="D51" s="253"/>
      <c r="E51" s="253"/>
      <c r="F51" s="254"/>
      <c r="G51" s="255"/>
      <c r="H51" s="256"/>
      <c r="I51" s="257"/>
      <c r="J51" s="257"/>
      <c r="K51" s="257"/>
      <c r="L51" s="257"/>
      <c r="M51" s="259"/>
      <c r="N51" s="231"/>
      <c r="O51" s="228"/>
      <c r="P51" s="263"/>
      <c r="Q51" s="260"/>
      <c r="R51" s="232"/>
      <c r="S51" s="231"/>
      <c r="T51" s="228"/>
      <c r="U51" s="263"/>
      <c r="V51" s="415"/>
      <c r="W51" s="203"/>
      <c r="X51" s="79"/>
      <c r="Y51" s="33"/>
      <c r="Z51" s="149"/>
      <c r="AA51" s="35"/>
      <c r="AB51" s="36"/>
      <c r="AC51" s="79"/>
      <c r="AD51" s="33"/>
      <c r="AE51" s="149"/>
      <c r="AF51" s="80"/>
      <c r="AG51" s="36"/>
      <c r="AH51" s="79"/>
      <c r="AI51" s="33"/>
      <c r="AJ51" s="149"/>
      <c r="AK51" s="35"/>
      <c r="AL51" s="36"/>
      <c r="AM51" s="411" t="str">
        <f t="shared" si="0"/>
        <v/>
      </c>
    </row>
    <row r="52" spans="1:39" ht="18" customHeight="1" x14ac:dyDescent="0.15">
      <c r="A52" s="162" t="str">
        <f>IF($C52&amp;$D52="","",COUNT($A$7:A51)+1)</f>
        <v/>
      </c>
      <c r="B52" s="233"/>
      <c r="C52" s="261"/>
      <c r="D52" s="234"/>
      <c r="E52" s="234"/>
      <c r="F52" s="235"/>
      <c r="G52" s="236"/>
      <c r="H52" s="237"/>
      <c r="I52" s="238"/>
      <c r="J52" s="239"/>
      <c r="K52" s="239"/>
      <c r="L52" s="238"/>
      <c r="M52" s="240"/>
      <c r="N52" s="230"/>
      <c r="O52" s="226"/>
      <c r="P52" s="227"/>
      <c r="Q52" s="241"/>
      <c r="R52" s="262"/>
      <c r="S52" s="230"/>
      <c r="T52" s="226"/>
      <c r="U52" s="227"/>
      <c r="V52" s="416"/>
      <c r="W52" s="204"/>
      <c r="X52" s="81"/>
      <c r="Y52" s="29"/>
      <c r="Z52" s="150"/>
      <c r="AA52" s="31"/>
      <c r="AB52" s="32"/>
      <c r="AC52" s="81"/>
      <c r="AD52" s="29"/>
      <c r="AE52" s="150"/>
      <c r="AF52" s="82"/>
      <c r="AG52" s="32"/>
      <c r="AH52" s="81"/>
      <c r="AI52" s="29"/>
      <c r="AJ52" s="150"/>
      <c r="AK52" s="31"/>
      <c r="AL52" s="32"/>
      <c r="AM52" s="411" t="str">
        <f t="shared" si="0"/>
        <v/>
      </c>
    </row>
    <row r="53" spans="1:39" ht="18" customHeight="1" x14ac:dyDescent="0.15">
      <c r="A53" s="162" t="str">
        <f>IF($C53&amp;$D53="","",COUNT($A$7:A52)+1)</f>
        <v/>
      </c>
      <c r="B53" s="242"/>
      <c r="C53" s="243"/>
      <c r="D53" s="243"/>
      <c r="E53" s="243"/>
      <c r="F53" s="244"/>
      <c r="G53" s="245"/>
      <c r="H53" s="246"/>
      <c r="I53" s="247"/>
      <c r="J53" s="247"/>
      <c r="K53" s="247"/>
      <c r="L53" s="247"/>
      <c r="M53" s="249"/>
      <c r="N53" s="217"/>
      <c r="O53" s="218"/>
      <c r="P53" s="221"/>
      <c r="Q53" s="251"/>
      <c r="R53" s="220"/>
      <c r="S53" s="217"/>
      <c r="T53" s="218"/>
      <c r="U53" s="221"/>
      <c r="V53" s="414"/>
      <c r="W53" s="202"/>
      <c r="X53" s="77"/>
      <c r="Y53" s="19"/>
      <c r="Z53" s="148"/>
      <c r="AA53" s="17"/>
      <c r="AB53" s="13"/>
      <c r="AC53" s="77"/>
      <c r="AD53" s="19"/>
      <c r="AE53" s="148"/>
      <c r="AF53" s="78"/>
      <c r="AG53" s="13"/>
      <c r="AH53" s="77"/>
      <c r="AI53" s="19"/>
      <c r="AJ53" s="148"/>
      <c r="AK53" s="17"/>
      <c r="AL53" s="13"/>
      <c r="AM53" s="411" t="str">
        <f t="shared" si="0"/>
        <v/>
      </c>
    </row>
    <row r="54" spans="1:39" ht="18" customHeight="1" x14ac:dyDescent="0.15">
      <c r="A54" s="162" t="str">
        <f>IF($C54&amp;$D54="","",COUNT($A$7:A53)+1)</f>
        <v/>
      </c>
      <c r="B54" s="242"/>
      <c r="C54" s="243"/>
      <c r="D54" s="243"/>
      <c r="E54" s="243"/>
      <c r="F54" s="244"/>
      <c r="G54" s="245"/>
      <c r="H54" s="246"/>
      <c r="I54" s="247"/>
      <c r="J54" s="247"/>
      <c r="K54" s="247"/>
      <c r="L54" s="247"/>
      <c r="M54" s="249"/>
      <c r="N54" s="217"/>
      <c r="O54" s="218"/>
      <c r="P54" s="221"/>
      <c r="Q54" s="251"/>
      <c r="R54" s="220"/>
      <c r="S54" s="217"/>
      <c r="T54" s="218"/>
      <c r="U54" s="221"/>
      <c r="V54" s="414"/>
      <c r="W54" s="202"/>
      <c r="X54" s="77"/>
      <c r="Y54" s="19"/>
      <c r="Z54" s="148"/>
      <c r="AA54" s="17"/>
      <c r="AB54" s="13"/>
      <c r="AC54" s="77"/>
      <c r="AD54" s="19"/>
      <c r="AE54" s="148"/>
      <c r="AF54" s="78"/>
      <c r="AG54" s="13"/>
      <c r="AH54" s="77"/>
      <c r="AI54" s="19"/>
      <c r="AJ54" s="148"/>
      <c r="AK54" s="17"/>
      <c r="AL54" s="13"/>
      <c r="AM54" s="411" t="str">
        <f t="shared" si="0"/>
        <v/>
      </c>
    </row>
    <row r="55" spans="1:39" ht="18" customHeight="1" x14ac:dyDescent="0.15">
      <c r="A55" s="162" t="str">
        <f>IF($C55&amp;$D55="","",COUNT($A$7:A54)+1)</f>
        <v/>
      </c>
      <c r="B55" s="242"/>
      <c r="C55" s="243"/>
      <c r="D55" s="243"/>
      <c r="E55" s="243"/>
      <c r="F55" s="244"/>
      <c r="G55" s="245"/>
      <c r="H55" s="246"/>
      <c r="I55" s="247"/>
      <c r="J55" s="247"/>
      <c r="K55" s="247"/>
      <c r="L55" s="247"/>
      <c r="M55" s="249"/>
      <c r="N55" s="217"/>
      <c r="O55" s="218"/>
      <c r="P55" s="221"/>
      <c r="Q55" s="251"/>
      <c r="R55" s="220"/>
      <c r="S55" s="217"/>
      <c r="T55" s="218"/>
      <c r="U55" s="221"/>
      <c r="V55" s="414"/>
      <c r="W55" s="202"/>
      <c r="X55" s="77"/>
      <c r="Y55" s="19"/>
      <c r="Z55" s="148"/>
      <c r="AA55" s="17"/>
      <c r="AB55" s="13"/>
      <c r="AC55" s="77"/>
      <c r="AD55" s="19"/>
      <c r="AE55" s="148"/>
      <c r="AF55" s="78"/>
      <c r="AG55" s="13"/>
      <c r="AH55" s="77"/>
      <c r="AI55" s="19"/>
      <c r="AJ55" s="148"/>
      <c r="AK55" s="17"/>
      <c r="AL55" s="13"/>
      <c r="AM55" s="411" t="str">
        <f t="shared" si="0"/>
        <v/>
      </c>
    </row>
    <row r="56" spans="1:39" ht="18" customHeight="1" x14ac:dyDescent="0.15">
      <c r="A56" s="163" t="str">
        <f>IF($C56&amp;$D56="","",COUNT($A$7:A55)+1)</f>
        <v/>
      </c>
      <c r="B56" s="252"/>
      <c r="C56" s="253"/>
      <c r="D56" s="253"/>
      <c r="E56" s="253"/>
      <c r="F56" s="254"/>
      <c r="G56" s="255"/>
      <c r="H56" s="256"/>
      <c r="I56" s="257"/>
      <c r="J56" s="257"/>
      <c r="K56" s="257"/>
      <c r="L56" s="257"/>
      <c r="M56" s="259"/>
      <c r="N56" s="231"/>
      <c r="O56" s="228"/>
      <c r="P56" s="263"/>
      <c r="Q56" s="260"/>
      <c r="R56" s="232"/>
      <c r="S56" s="231"/>
      <c r="T56" s="228"/>
      <c r="U56" s="263"/>
      <c r="V56" s="415"/>
      <c r="W56" s="203"/>
      <c r="X56" s="79"/>
      <c r="Y56" s="33"/>
      <c r="Z56" s="149"/>
      <c r="AA56" s="35"/>
      <c r="AB56" s="36"/>
      <c r="AC56" s="79"/>
      <c r="AD56" s="33"/>
      <c r="AE56" s="149"/>
      <c r="AF56" s="80"/>
      <c r="AG56" s="36"/>
      <c r="AH56" s="79"/>
      <c r="AI56" s="33"/>
      <c r="AJ56" s="149"/>
      <c r="AK56" s="35"/>
      <c r="AL56" s="36"/>
      <c r="AM56" s="411" t="str">
        <f t="shared" si="0"/>
        <v/>
      </c>
    </row>
    <row r="57" spans="1:39" ht="18" customHeight="1" x14ac:dyDescent="0.15">
      <c r="A57" s="162" t="str">
        <f>IF($C57&amp;$D57="","",COUNT($A$7:A56)+1)</f>
        <v/>
      </c>
      <c r="B57" s="233"/>
      <c r="C57" s="261"/>
      <c r="D57" s="234"/>
      <c r="E57" s="234"/>
      <c r="F57" s="235"/>
      <c r="G57" s="236"/>
      <c r="H57" s="237"/>
      <c r="I57" s="238"/>
      <c r="J57" s="239"/>
      <c r="K57" s="239"/>
      <c r="L57" s="238"/>
      <c r="M57" s="240"/>
      <c r="N57" s="230"/>
      <c r="O57" s="226"/>
      <c r="P57" s="227"/>
      <c r="Q57" s="241"/>
      <c r="R57" s="262"/>
      <c r="S57" s="230"/>
      <c r="T57" s="226"/>
      <c r="U57" s="227"/>
      <c r="V57" s="416"/>
      <c r="W57" s="204"/>
      <c r="X57" s="81"/>
      <c r="Y57" s="29"/>
      <c r="Z57" s="150"/>
      <c r="AA57" s="31"/>
      <c r="AB57" s="32"/>
      <c r="AC57" s="81"/>
      <c r="AD57" s="29"/>
      <c r="AE57" s="150"/>
      <c r="AF57" s="82"/>
      <c r="AG57" s="32"/>
      <c r="AH57" s="81"/>
      <c r="AI57" s="29"/>
      <c r="AJ57" s="150"/>
      <c r="AK57" s="31"/>
      <c r="AL57" s="32"/>
      <c r="AM57" s="411" t="str">
        <f t="shared" si="0"/>
        <v/>
      </c>
    </row>
    <row r="58" spans="1:39" ht="18" customHeight="1" x14ac:dyDescent="0.15">
      <c r="A58" s="162" t="str">
        <f>IF($C58&amp;$D58="","",COUNT($A$7:A57)+1)</f>
        <v/>
      </c>
      <c r="B58" s="242"/>
      <c r="C58" s="243"/>
      <c r="D58" s="243"/>
      <c r="E58" s="243"/>
      <c r="F58" s="244"/>
      <c r="G58" s="245"/>
      <c r="H58" s="246"/>
      <c r="I58" s="247"/>
      <c r="J58" s="247"/>
      <c r="K58" s="247"/>
      <c r="L58" s="247"/>
      <c r="M58" s="249"/>
      <c r="N58" s="217"/>
      <c r="O58" s="218"/>
      <c r="P58" s="221"/>
      <c r="Q58" s="251"/>
      <c r="R58" s="220"/>
      <c r="S58" s="217"/>
      <c r="T58" s="218"/>
      <c r="U58" s="221"/>
      <c r="V58" s="414"/>
      <c r="W58" s="202"/>
      <c r="X58" s="77"/>
      <c r="Y58" s="19"/>
      <c r="Z58" s="148"/>
      <c r="AA58" s="17"/>
      <c r="AB58" s="13"/>
      <c r="AC58" s="77"/>
      <c r="AD58" s="19"/>
      <c r="AE58" s="148"/>
      <c r="AF58" s="78"/>
      <c r="AG58" s="13"/>
      <c r="AH58" s="77"/>
      <c r="AI58" s="19"/>
      <c r="AJ58" s="148"/>
      <c r="AK58" s="17"/>
      <c r="AL58" s="13"/>
      <c r="AM58" s="411" t="str">
        <f t="shared" si="0"/>
        <v/>
      </c>
    </row>
    <row r="59" spans="1:39" ht="18" customHeight="1" x14ac:dyDescent="0.15">
      <c r="A59" s="162" t="str">
        <f>IF($C59&amp;$D59="","",COUNT($A$7:A58)+1)</f>
        <v/>
      </c>
      <c r="B59" s="242"/>
      <c r="C59" s="243"/>
      <c r="D59" s="243"/>
      <c r="E59" s="243"/>
      <c r="F59" s="244"/>
      <c r="G59" s="245"/>
      <c r="H59" s="246"/>
      <c r="I59" s="247"/>
      <c r="J59" s="247"/>
      <c r="K59" s="247"/>
      <c r="L59" s="247"/>
      <c r="M59" s="249"/>
      <c r="N59" s="217"/>
      <c r="O59" s="218"/>
      <c r="P59" s="221"/>
      <c r="Q59" s="251"/>
      <c r="R59" s="220"/>
      <c r="S59" s="217"/>
      <c r="T59" s="218"/>
      <c r="U59" s="221"/>
      <c r="V59" s="414"/>
      <c r="W59" s="202"/>
      <c r="X59" s="77"/>
      <c r="Y59" s="19"/>
      <c r="Z59" s="148"/>
      <c r="AA59" s="17"/>
      <c r="AB59" s="13"/>
      <c r="AC59" s="77"/>
      <c r="AD59" s="19"/>
      <c r="AE59" s="148"/>
      <c r="AF59" s="78"/>
      <c r="AG59" s="13"/>
      <c r="AH59" s="77"/>
      <c r="AI59" s="19"/>
      <c r="AJ59" s="148"/>
      <c r="AK59" s="17"/>
      <c r="AL59" s="13"/>
      <c r="AM59" s="411" t="str">
        <f t="shared" si="0"/>
        <v/>
      </c>
    </row>
    <row r="60" spans="1:39" ht="18" customHeight="1" x14ac:dyDescent="0.15">
      <c r="A60" s="162" t="str">
        <f>IF($C60&amp;$D60="","",COUNT($A$7:A59)+1)</f>
        <v/>
      </c>
      <c r="B60" s="242"/>
      <c r="C60" s="243"/>
      <c r="D60" s="243"/>
      <c r="E60" s="243"/>
      <c r="F60" s="244"/>
      <c r="G60" s="245"/>
      <c r="H60" s="246"/>
      <c r="I60" s="247"/>
      <c r="J60" s="247"/>
      <c r="K60" s="247"/>
      <c r="L60" s="247"/>
      <c r="M60" s="249"/>
      <c r="N60" s="217"/>
      <c r="O60" s="218"/>
      <c r="P60" s="221"/>
      <c r="Q60" s="251"/>
      <c r="R60" s="220"/>
      <c r="S60" s="217"/>
      <c r="T60" s="218"/>
      <c r="U60" s="221"/>
      <c r="V60" s="414"/>
      <c r="W60" s="202"/>
      <c r="X60" s="77"/>
      <c r="Y60" s="19"/>
      <c r="Z60" s="148"/>
      <c r="AA60" s="17"/>
      <c r="AB60" s="13"/>
      <c r="AC60" s="77"/>
      <c r="AD60" s="19"/>
      <c r="AE60" s="148"/>
      <c r="AF60" s="78"/>
      <c r="AG60" s="13"/>
      <c r="AH60" s="77"/>
      <c r="AI60" s="19"/>
      <c r="AJ60" s="148"/>
      <c r="AK60" s="17"/>
      <c r="AL60" s="13"/>
      <c r="AM60" s="411" t="str">
        <f t="shared" si="0"/>
        <v/>
      </c>
    </row>
    <row r="61" spans="1:39" ht="18" customHeight="1" x14ac:dyDescent="0.15">
      <c r="A61" s="163" t="str">
        <f>IF($C61&amp;$D61="","",COUNT($A$7:A60)+1)</f>
        <v/>
      </c>
      <c r="B61" s="252"/>
      <c r="C61" s="253"/>
      <c r="D61" s="253"/>
      <c r="E61" s="253"/>
      <c r="F61" s="254"/>
      <c r="G61" s="255"/>
      <c r="H61" s="256"/>
      <c r="I61" s="257"/>
      <c r="J61" s="257"/>
      <c r="K61" s="257"/>
      <c r="L61" s="257"/>
      <c r="M61" s="259"/>
      <c r="N61" s="231"/>
      <c r="O61" s="228"/>
      <c r="P61" s="263"/>
      <c r="Q61" s="260"/>
      <c r="R61" s="232"/>
      <c r="S61" s="231"/>
      <c r="T61" s="228"/>
      <c r="U61" s="263"/>
      <c r="V61" s="415"/>
      <c r="W61" s="203"/>
      <c r="X61" s="79"/>
      <c r="Y61" s="33"/>
      <c r="Z61" s="149"/>
      <c r="AA61" s="35"/>
      <c r="AB61" s="36"/>
      <c r="AC61" s="79"/>
      <c r="AD61" s="33"/>
      <c r="AE61" s="149"/>
      <c r="AF61" s="80"/>
      <c r="AG61" s="36"/>
      <c r="AH61" s="79"/>
      <c r="AI61" s="33"/>
      <c r="AJ61" s="149"/>
      <c r="AK61" s="35"/>
      <c r="AL61" s="36"/>
      <c r="AM61" s="411" t="str">
        <f t="shared" si="0"/>
        <v/>
      </c>
    </row>
    <row r="62" spans="1:39" ht="18" customHeight="1" x14ac:dyDescent="0.15">
      <c r="A62" s="162" t="str">
        <f>IF($C62&amp;$D62="","",COUNT($A$7:A61)+1)</f>
        <v/>
      </c>
      <c r="B62" s="233"/>
      <c r="C62" s="261"/>
      <c r="D62" s="234"/>
      <c r="E62" s="234"/>
      <c r="F62" s="235"/>
      <c r="G62" s="236"/>
      <c r="H62" s="237"/>
      <c r="I62" s="238"/>
      <c r="J62" s="239"/>
      <c r="K62" s="239"/>
      <c r="L62" s="238"/>
      <c r="M62" s="240"/>
      <c r="N62" s="230"/>
      <c r="O62" s="226"/>
      <c r="P62" s="227"/>
      <c r="Q62" s="241"/>
      <c r="R62" s="262"/>
      <c r="S62" s="230"/>
      <c r="T62" s="226"/>
      <c r="U62" s="227"/>
      <c r="V62" s="416"/>
      <c r="W62" s="204"/>
      <c r="X62" s="81"/>
      <c r="Y62" s="29"/>
      <c r="Z62" s="150"/>
      <c r="AA62" s="31"/>
      <c r="AB62" s="32"/>
      <c r="AC62" s="81"/>
      <c r="AD62" s="29"/>
      <c r="AE62" s="150"/>
      <c r="AF62" s="82"/>
      <c r="AG62" s="32"/>
      <c r="AH62" s="81"/>
      <c r="AI62" s="29"/>
      <c r="AJ62" s="150"/>
      <c r="AK62" s="31"/>
      <c r="AL62" s="32"/>
      <c r="AM62" s="411" t="str">
        <f t="shared" si="0"/>
        <v/>
      </c>
    </row>
    <row r="63" spans="1:39" ht="18" customHeight="1" x14ac:dyDescent="0.15">
      <c r="A63" s="162" t="str">
        <f>IF($C63&amp;$D63="","",COUNT($A$7:A62)+1)</f>
        <v/>
      </c>
      <c r="B63" s="242"/>
      <c r="C63" s="243"/>
      <c r="D63" s="243"/>
      <c r="E63" s="243"/>
      <c r="F63" s="244"/>
      <c r="G63" s="245"/>
      <c r="H63" s="246"/>
      <c r="I63" s="247"/>
      <c r="J63" s="247"/>
      <c r="K63" s="247"/>
      <c r="L63" s="247"/>
      <c r="M63" s="249"/>
      <c r="N63" s="217"/>
      <c r="O63" s="218"/>
      <c r="P63" s="221"/>
      <c r="Q63" s="251"/>
      <c r="R63" s="220"/>
      <c r="S63" s="217"/>
      <c r="T63" s="218"/>
      <c r="U63" s="221"/>
      <c r="V63" s="414"/>
      <c r="W63" s="202"/>
      <c r="X63" s="77"/>
      <c r="Y63" s="19"/>
      <c r="Z63" s="148"/>
      <c r="AA63" s="17"/>
      <c r="AB63" s="13"/>
      <c r="AC63" s="77"/>
      <c r="AD63" s="19"/>
      <c r="AE63" s="148"/>
      <c r="AF63" s="78"/>
      <c r="AG63" s="13"/>
      <c r="AH63" s="77"/>
      <c r="AI63" s="19"/>
      <c r="AJ63" s="148"/>
      <c r="AK63" s="17"/>
      <c r="AL63" s="13"/>
      <c r="AM63" s="411" t="str">
        <f t="shared" si="0"/>
        <v/>
      </c>
    </row>
    <row r="64" spans="1:39" ht="18" customHeight="1" x14ac:dyDescent="0.15">
      <c r="A64" s="162" t="str">
        <f>IF($C64&amp;$D64="","",COUNT($A$7:A63)+1)</f>
        <v/>
      </c>
      <c r="B64" s="242"/>
      <c r="C64" s="243"/>
      <c r="D64" s="243"/>
      <c r="E64" s="243"/>
      <c r="F64" s="244"/>
      <c r="G64" s="245"/>
      <c r="H64" s="246"/>
      <c r="I64" s="247"/>
      <c r="J64" s="247"/>
      <c r="K64" s="247"/>
      <c r="L64" s="247"/>
      <c r="M64" s="249"/>
      <c r="N64" s="217"/>
      <c r="O64" s="218"/>
      <c r="P64" s="221"/>
      <c r="Q64" s="251"/>
      <c r="R64" s="220"/>
      <c r="S64" s="217"/>
      <c r="T64" s="218"/>
      <c r="U64" s="221"/>
      <c r="V64" s="414"/>
      <c r="W64" s="202"/>
      <c r="X64" s="77"/>
      <c r="Y64" s="19"/>
      <c r="Z64" s="148"/>
      <c r="AA64" s="17"/>
      <c r="AB64" s="13"/>
      <c r="AC64" s="77"/>
      <c r="AD64" s="19"/>
      <c r="AE64" s="148"/>
      <c r="AF64" s="78"/>
      <c r="AG64" s="13"/>
      <c r="AH64" s="77"/>
      <c r="AI64" s="19"/>
      <c r="AJ64" s="148"/>
      <c r="AK64" s="17"/>
      <c r="AL64" s="13"/>
      <c r="AM64" s="411" t="str">
        <f t="shared" si="0"/>
        <v/>
      </c>
    </row>
    <row r="65" spans="1:39" ht="18" customHeight="1" x14ac:dyDescent="0.15">
      <c r="A65" s="162" t="str">
        <f>IF($C65&amp;$D65="","",COUNT($A$7:A64)+1)</f>
        <v/>
      </c>
      <c r="B65" s="242"/>
      <c r="C65" s="243"/>
      <c r="D65" s="243"/>
      <c r="E65" s="243"/>
      <c r="F65" s="244"/>
      <c r="G65" s="245"/>
      <c r="H65" s="246"/>
      <c r="I65" s="247"/>
      <c r="J65" s="247"/>
      <c r="K65" s="247"/>
      <c r="L65" s="247"/>
      <c r="M65" s="249"/>
      <c r="N65" s="217"/>
      <c r="O65" s="218"/>
      <c r="P65" s="221"/>
      <c r="Q65" s="251"/>
      <c r="R65" s="220"/>
      <c r="S65" s="217"/>
      <c r="T65" s="218"/>
      <c r="U65" s="221"/>
      <c r="V65" s="414"/>
      <c r="W65" s="202"/>
      <c r="X65" s="77"/>
      <c r="Y65" s="19"/>
      <c r="Z65" s="148"/>
      <c r="AA65" s="17"/>
      <c r="AB65" s="13"/>
      <c r="AC65" s="77"/>
      <c r="AD65" s="19"/>
      <c r="AE65" s="148"/>
      <c r="AF65" s="78"/>
      <c r="AG65" s="13"/>
      <c r="AH65" s="77"/>
      <c r="AI65" s="19"/>
      <c r="AJ65" s="148"/>
      <c r="AK65" s="17"/>
      <c r="AL65" s="13"/>
      <c r="AM65" s="411" t="str">
        <f t="shared" si="0"/>
        <v/>
      </c>
    </row>
    <row r="66" spans="1:39" ht="18" customHeight="1" x14ac:dyDescent="0.15">
      <c r="A66" s="163" t="str">
        <f>IF($C66&amp;$D66="","",COUNT($A$7:A65)+1)</f>
        <v/>
      </c>
      <c r="B66" s="252"/>
      <c r="C66" s="253"/>
      <c r="D66" s="253"/>
      <c r="E66" s="253"/>
      <c r="F66" s="254"/>
      <c r="G66" s="255"/>
      <c r="H66" s="256"/>
      <c r="I66" s="257"/>
      <c r="J66" s="257"/>
      <c r="K66" s="257"/>
      <c r="L66" s="257"/>
      <c r="M66" s="259"/>
      <c r="N66" s="231"/>
      <c r="O66" s="228"/>
      <c r="P66" s="263"/>
      <c r="Q66" s="260"/>
      <c r="R66" s="232"/>
      <c r="S66" s="231"/>
      <c r="T66" s="228"/>
      <c r="U66" s="263"/>
      <c r="V66" s="415"/>
      <c r="W66" s="203"/>
      <c r="X66" s="79"/>
      <c r="Y66" s="33"/>
      <c r="Z66" s="149"/>
      <c r="AA66" s="35"/>
      <c r="AB66" s="36"/>
      <c r="AC66" s="79"/>
      <c r="AD66" s="33"/>
      <c r="AE66" s="149"/>
      <c r="AF66" s="80"/>
      <c r="AG66" s="36"/>
      <c r="AH66" s="79"/>
      <c r="AI66" s="33"/>
      <c r="AJ66" s="149"/>
      <c r="AK66" s="35"/>
      <c r="AL66" s="36"/>
      <c r="AM66" s="411" t="str">
        <f t="shared" si="0"/>
        <v/>
      </c>
    </row>
    <row r="67" spans="1:39" ht="18" customHeight="1" x14ac:dyDescent="0.15">
      <c r="A67" s="162" t="str">
        <f>IF($C67&amp;$D67="","",COUNT($A$7:A66)+1)</f>
        <v/>
      </c>
      <c r="B67" s="233"/>
      <c r="C67" s="261"/>
      <c r="D67" s="234"/>
      <c r="E67" s="234"/>
      <c r="F67" s="235"/>
      <c r="G67" s="236"/>
      <c r="H67" s="237"/>
      <c r="I67" s="238"/>
      <c r="J67" s="239"/>
      <c r="K67" s="239"/>
      <c r="L67" s="238"/>
      <c r="M67" s="240"/>
      <c r="N67" s="230"/>
      <c r="O67" s="226"/>
      <c r="P67" s="227"/>
      <c r="Q67" s="241"/>
      <c r="R67" s="262"/>
      <c r="S67" s="230"/>
      <c r="T67" s="226"/>
      <c r="U67" s="227"/>
      <c r="V67" s="416"/>
      <c r="W67" s="204"/>
      <c r="X67" s="81"/>
      <c r="Y67" s="29"/>
      <c r="Z67" s="150"/>
      <c r="AA67" s="31"/>
      <c r="AB67" s="32"/>
      <c r="AC67" s="81"/>
      <c r="AD67" s="29"/>
      <c r="AE67" s="150"/>
      <c r="AF67" s="82"/>
      <c r="AG67" s="32"/>
      <c r="AH67" s="81"/>
      <c r="AI67" s="29"/>
      <c r="AJ67" s="150"/>
      <c r="AK67" s="31"/>
      <c r="AL67" s="32"/>
      <c r="AM67" s="411" t="str">
        <f t="shared" si="0"/>
        <v/>
      </c>
    </row>
    <row r="68" spans="1:39" ht="18" customHeight="1" x14ac:dyDescent="0.15">
      <c r="A68" s="162" t="str">
        <f>IF($C68&amp;$D68="","",COUNT($A$7:A67)+1)</f>
        <v/>
      </c>
      <c r="B68" s="242"/>
      <c r="C68" s="243"/>
      <c r="D68" s="243"/>
      <c r="E68" s="243"/>
      <c r="F68" s="244"/>
      <c r="G68" s="245"/>
      <c r="H68" s="246"/>
      <c r="I68" s="247"/>
      <c r="J68" s="247"/>
      <c r="K68" s="247"/>
      <c r="L68" s="247"/>
      <c r="M68" s="249"/>
      <c r="N68" s="217"/>
      <c r="O68" s="218"/>
      <c r="P68" s="221"/>
      <c r="Q68" s="251"/>
      <c r="R68" s="220"/>
      <c r="S68" s="217"/>
      <c r="T68" s="218"/>
      <c r="U68" s="221"/>
      <c r="V68" s="414"/>
      <c r="W68" s="202"/>
      <c r="X68" s="77"/>
      <c r="Y68" s="19"/>
      <c r="Z68" s="148"/>
      <c r="AA68" s="17"/>
      <c r="AB68" s="13"/>
      <c r="AC68" s="77"/>
      <c r="AD68" s="19"/>
      <c r="AE68" s="148"/>
      <c r="AF68" s="78"/>
      <c r="AG68" s="13"/>
      <c r="AH68" s="77"/>
      <c r="AI68" s="19"/>
      <c r="AJ68" s="148"/>
      <c r="AK68" s="17"/>
      <c r="AL68" s="13"/>
      <c r="AM68" s="411" t="str">
        <f t="shared" si="0"/>
        <v/>
      </c>
    </row>
    <row r="69" spans="1:39" ht="18" customHeight="1" x14ac:dyDescent="0.15">
      <c r="A69" s="162" t="str">
        <f>IF($C69&amp;$D69="","",COUNT($A$7:A68)+1)</f>
        <v/>
      </c>
      <c r="B69" s="242"/>
      <c r="C69" s="243"/>
      <c r="D69" s="243"/>
      <c r="E69" s="243"/>
      <c r="F69" s="244"/>
      <c r="G69" s="245"/>
      <c r="H69" s="246"/>
      <c r="I69" s="247"/>
      <c r="J69" s="247"/>
      <c r="K69" s="247"/>
      <c r="L69" s="247"/>
      <c r="M69" s="249"/>
      <c r="N69" s="217"/>
      <c r="O69" s="218"/>
      <c r="P69" s="221"/>
      <c r="Q69" s="251"/>
      <c r="R69" s="220"/>
      <c r="S69" s="217"/>
      <c r="T69" s="218"/>
      <c r="U69" s="221"/>
      <c r="V69" s="414"/>
      <c r="W69" s="202"/>
      <c r="X69" s="77"/>
      <c r="Y69" s="19"/>
      <c r="Z69" s="148"/>
      <c r="AA69" s="17"/>
      <c r="AB69" s="13"/>
      <c r="AC69" s="77"/>
      <c r="AD69" s="19"/>
      <c r="AE69" s="148"/>
      <c r="AF69" s="78"/>
      <c r="AG69" s="13"/>
      <c r="AH69" s="77"/>
      <c r="AI69" s="19"/>
      <c r="AJ69" s="148"/>
      <c r="AK69" s="17"/>
      <c r="AL69" s="13"/>
      <c r="AM69" s="411" t="str">
        <f t="shared" si="0"/>
        <v/>
      </c>
    </row>
    <row r="70" spans="1:39" ht="18" customHeight="1" x14ac:dyDescent="0.15">
      <c r="A70" s="162" t="str">
        <f>IF($C70&amp;$D70="","",COUNT($A$7:A69)+1)</f>
        <v/>
      </c>
      <c r="B70" s="242"/>
      <c r="C70" s="243"/>
      <c r="D70" s="243"/>
      <c r="E70" s="243"/>
      <c r="F70" s="244"/>
      <c r="G70" s="245"/>
      <c r="H70" s="246"/>
      <c r="I70" s="247"/>
      <c r="J70" s="247"/>
      <c r="K70" s="247"/>
      <c r="L70" s="247"/>
      <c r="M70" s="249"/>
      <c r="N70" s="217"/>
      <c r="O70" s="218"/>
      <c r="P70" s="221"/>
      <c r="Q70" s="251"/>
      <c r="R70" s="220"/>
      <c r="S70" s="217"/>
      <c r="T70" s="218"/>
      <c r="U70" s="221"/>
      <c r="V70" s="414"/>
      <c r="W70" s="202"/>
      <c r="X70" s="77"/>
      <c r="Y70" s="19"/>
      <c r="Z70" s="148"/>
      <c r="AA70" s="17"/>
      <c r="AB70" s="13"/>
      <c r="AC70" s="77"/>
      <c r="AD70" s="19"/>
      <c r="AE70" s="148"/>
      <c r="AF70" s="78"/>
      <c r="AG70" s="13"/>
      <c r="AH70" s="77"/>
      <c r="AI70" s="19"/>
      <c r="AJ70" s="148"/>
      <c r="AK70" s="17"/>
      <c r="AL70" s="13"/>
      <c r="AM70" s="411" t="str">
        <f t="shared" si="0"/>
        <v/>
      </c>
    </row>
    <row r="71" spans="1:39" ht="18" customHeight="1" x14ac:dyDescent="0.15">
      <c r="A71" s="163" t="str">
        <f>IF($C71&amp;$D71="","",COUNT($A$7:A70)+1)</f>
        <v/>
      </c>
      <c r="B71" s="252"/>
      <c r="C71" s="253"/>
      <c r="D71" s="253"/>
      <c r="E71" s="253"/>
      <c r="F71" s="254"/>
      <c r="G71" s="255"/>
      <c r="H71" s="256"/>
      <c r="I71" s="257"/>
      <c r="J71" s="257"/>
      <c r="K71" s="257"/>
      <c r="L71" s="257"/>
      <c r="M71" s="259"/>
      <c r="N71" s="231"/>
      <c r="O71" s="228"/>
      <c r="P71" s="263"/>
      <c r="Q71" s="260"/>
      <c r="R71" s="232"/>
      <c r="S71" s="231"/>
      <c r="T71" s="228"/>
      <c r="U71" s="263"/>
      <c r="V71" s="415"/>
      <c r="W71" s="203"/>
      <c r="X71" s="79"/>
      <c r="Y71" s="33"/>
      <c r="Z71" s="149"/>
      <c r="AA71" s="35"/>
      <c r="AB71" s="36"/>
      <c r="AC71" s="79"/>
      <c r="AD71" s="33"/>
      <c r="AE71" s="149"/>
      <c r="AF71" s="80"/>
      <c r="AG71" s="36"/>
      <c r="AH71" s="79"/>
      <c r="AI71" s="33"/>
      <c r="AJ71" s="149"/>
      <c r="AK71" s="35"/>
      <c r="AL71" s="36"/>
      <c r="AM71" s="411" t="str">
        <f t="shared" si="0"/>
        <v/>
      </c>
    </row>
    <row r="72" spans="1:39" ht="18" customHeight="1" x14ac:dyDescent="0.15">
      <c r="A72" s="162" t="str">
        <f>IF($C72&amp;$D72="","",COUNT($A$7:A71)+1)</f>
        <v/>
      </c>
      <c r="B72" s="233"/>
      <c r="C72" s="261"/>
      <c r="D72" s="234"/>
      <c r="E72" s="234"/>
      <c r="F72" s="235"/>
      <c r="G72" s="236"/>
      <c r="H72" s="237"/>
      <c r="I72" s="238"/>
      <c r="J72" s="239"/>
      <c r="K72" s="239"/>
      <c r="L72" s="238"/>
      <c r="M72" s="240"/>
      <c r="N72" s="230"/>
      <c r="O72" s="226"/>
      <c r="P72" s="227"/>
      <c r="Q72" s="241"/>
      <c r="R72" s="262"/>
      <c r="S72" s="230"/>
      <c r="T72" s="226"/>
      <c r="U72" s="227"/>
      <c r="V72" s="416"/>
      <c r="W72" s="204"/>
      <c r="X72" s="81"/>
      <c r="Y72" s="29"/>
      <c r="Z72" s="150"/>
      <c r="AA72" s="31"/>
      <c r="AB72" s="32"/>
      <c r="AC72" s="81"/>
      <c r="AD72" s="29"/>
      <c r="AE72" s="150"/>
      <c r="AF72" s="82"/>
      <c r="AG72" s="32"/>
      <c r="AH72" s="81"/>
      <c r="AI72" s="29"/>
      <c r="AJ72" s="150"/>
      <c r="AK72" s="31"/>
      <c r="AL72" s="32"/>
      <c r="AM72" s="411" t="str">
        <f t="shared" ref="AM72:AM135" si="1">H72&amp;V72</f>
        <v/>
      </c>
    </row>
    <row r="73" spans="1:39" ht="18" customHeight="1" x14ac:dyDescent="0.15">
      <c r="A73" s="162" t="str">
        <f>IF($C73&amp;$D73="","",COUNT($A$7:A72)+1)</f>
        <v/>
      </c>
      <c r="B73" s="242"/>
      <c r="C73" s="243"/>
      <c r="D73" s="243"/>
      <c r="E73" s="243"/>
      <c r="F73" s="244"/>
      <c r="G73" s="245"/>
      <c r="H73" s="246"/>
      <c r="I73" s="247"/>
      <c r="J73" s="247"/>
      <c r="K73" s="247"/>
      <c r="L73" s="247"/>
      <c r="M73" s="249"/>
      <c r="N73" s="217"/>
      <c r="O73" s="218"/>
      <c r="P73" s="221"/>
      <c r="Q73" s="251"/>
      <c r="R73" s="220"/>
      <c r="S73" s="217"/>
      <c r="T73" s="218"/>
      <c r="U73" s="221"/>
      <c r="V73" s="414"/>
      <c r="W73" s="202"/>
      <c r="X73" s="77"/>
      <c r="Y73" s="19"/>
      <c r="Z73" s="148"/>
      <c r="AA73" s="17"/>
      <c r="AB73" s="13"/>
      <c r="AC73" s="77"/>
      <c r="AD73" s="19"/>
      <c r="AE73" s="148"/>
      <c r="AF73" s="78"/>
      <c r="AG73" s="13"/>
      <c r="AH73" s="77"/>
      <c r="AI73" s="19"/>
      <c r="AJ73" s="148"/>
      <c r="AK73" s="17"/>
      <c r="AL73" s="13"/>
      <c r="AM73" s="411" t="str">
        <f t="shared" si="1"/>
        <v/>
      </c>
    </row>
    <row r="74" spans="1:39" ht="18" customHeight="1" x14ac:dyDescent="0.15">
      <c r="A74" s="162" t="str">
        <f>IF($C74&amp;$D74="","",COUNT($A$7:A73)+1)</f>
        <v/>
      </c>
      <c r="B74" s="242"/>
      <c r="C74" s="243"/>
      <c r="D74" s="243"/>
      <c r="E74" s="243"/>
      <c r="F74" s="244"/>
      <c r="G74" s="245"/>
      <c r="H74" s="246"/>
      <c r="I74" s="247"/>
      <c r="J74" s="247"/>
      <c r="K74" s="247"/>
      <c r="L74" s="247"/>
      <c r="M74" s="249"/>
      <c r="N74" s="217"/>
      <c r="O74" s="218"/>
      <c r="P74" s="221"/>
      <c r="Q74" s="251"/>
      <c r="R74" s="220"/>
      <c r="S74" s="217"/>
      <c r="T74" s="218"/>
      <c r="U74" s="221"/>
      <c r="V74" s="414"/>
      <c r="W74" s="202"/>
      <c r="X74" s="77"/>
      <c r="Y74" s="19"/>
      <c r="Z74" s="148"/>
      <c r="AA74" s="17"/>
      <c r="AB74" s="13"/>
      <c r="AC74" s="77"/>
      <c r="AD74" s="19"/>
      <c r="AE74" s="148"/>
      <c r="AF74" s="78"/>
      <c r="AG74" s="13"/>
      <c r="AH74" s="77"/>
      <c r="AI74" s="19"/>
      <c r="AJ74" s="148"/>
      <c r="AK74" s="17"/>
      <c r="AL74" s="13"/>
      <c r="AM74" s="411" t="str">
        <f t="shared" si="1"/>
        <v/>
      </c>
    </row>
    <row r="75" spans="1:39" ht="18" customHeight="1" x14ac:dyDescent="0.15">
      <c r="A75" s="162" t="str">
        <f>IF($C75&amp;$D75="","",COUNT($A$7:A74)+1)</f>
        <v/>
      </c>
      <c r="B75" s="242"/>
      <c r="C75" s="243"/>
      <c r="D75" s="243"/>
      <c r="E75" s="243"/>
      <c r="F75" s="244"/>
      <c r="G75" s="245"/>
      <c r="H75" s="246"/>
      <c r="I75" s="247"/>
      <c r="J75" s="247"/>
      <c r="K75" s="247"/>
      <c r="L75" s="247"/>
      <c r="M75" s="249"/>
      <c r="N75" s="217"/>
      <c r="O75" s="218"/>
      <c r="P75" s="221"/>
      <c r="Q75" s="251"/>
      <c r="R75" s="220"/>
      <c r="S75" s="217"/>
      <c r="T75" s="218"/>
      <c r="U75" s="221"/>
      <c r="V75" s="414"/>
      <c r="W75" s="202"/>
      <c r="X75" s="77"/>
      <c r="Y75" s="19"/>
      <c r="Z75" s="148"/>
      <c r="AA75" s="17"/>
      <c r="AB75" s="13"/>
      <c r="AC75" s="77"/>
      <c r="AD75" s="19"/>
      <c r="AE75" s="148"/>
      <c r="AF75" s="78"/>
      <c r="AG75" s="13"/>
      <c r="AH75" s="77"/>
      <c r="AI75" s="19"/>
      <c r="AJ75" s="148"/>
      <c r="AK75" s="17"/>
      <c r="AL75" s="13"/>
      <c r="AM75" s="411" t="str">
        <f t="shared" si="1"/>
        <v/>
      </c>
    </row>
    <row r="76" spans="1:39" ht="18" customHeight="1" x14ac:dyDescent="0.15">
      <c r="A76" s="163" t="str">
        <f>IF($C76&amp;$D76="","",COUNT($A$7:A75)+1)</f>
        <v/>
      </c>
      <c r="B76" s="252"/>
      <c r="C76" s="253"/>
      <c r="D76" s="253"/>
      <c r="E76" s="253"/>
      <c r="F76" s="254"/>
      <c r="G76" s="255"/>
      <c r="H76" s="256"/>
      <c r="I76" s="257"/>
      <c r="J76" s="257"/>
      <c r="K76" s="257"/>
      <c r="L76" s="257"/>
      <c r="M76" s="259"/>
      <c r="N76" s="231"/>
      <c r="O76" s="228"/>
      <c r="P76" s="263"/>
      <c r="Q76" s="260"/>
      <c r="R76" s="232"/>
      <c r="S76" s="231"/>
      <c r="T76" s="228"/>
      <c r="U76" s="263"/>
      <c r="V76" s="415"/>
      <c r="W76" s="203"/>
      <c r="X76" s="79"/>
      <c r="Y76" s="33"/>
      <c r="Z76" s="149"/>
      <c r="AA76" s="35"/>
      <c r="AB76" s="36"/>
      <c r="AC76" s="79"/>
      <c r="AD76" s="33"/>
      <c r="AE76" s="149"/>
      <c r="AF76" s="80"/>
      <c r="AG76" s="36"/>
      <c r="AH76" s="79"/>
      <c r="AI76" s="33"/>
      <c r="AJ76" s="149"/>
      <c r="AK76" s="35"/>
      <c r="AL76" s="36"/>
      <c r="AM76" s="411" t="str">
        <f t="shared" si="1"/>
        <v/>
      </c>
    </row>
    <row r="77" spans="1:39" ht="18" customHeight="1" x14ac:dyDescent="0.15">
      <c r="A77" s="162" t="str">
        <f>IF($C77&amp;$D77="","",COUNT($A$7:A76)+1)</f>
        <v/>
      </c>
      <c r="B77" s="233"/>
      <c r="C77" s="261"/>
      <c r="D77" s="234"/>
      <c r="E77" s="234"/>
      <c r="F77" s="235"/>
      <c r="G77" s="236"/>
      <c r="H77" s="237"/>
      <c r="I77" s="238"/>
      <c r="J77" s="239"/>
      <c r="K77" s="239"/>
      <c r="L77" s="238"/>
      <c r="M77" s="240"/>
      <c r="N77" s="230"/>
      <c r="O77" s="226"/>
      <c r="P77" s="227"/>
      <c r="Q77" s="241"/>
      <c r="R77" s="262"/>
      <c r="S77" s="230"/>
      <c r="T77" s="226"/>
      <c r="U77" s="227"/>
      <c r="V77" s="416"/>
      <c r="W77" s="204"/>
      <c r="X77" s="81"/>
      <c r="Y77" s="29"/>
      <c r="Z77" s="150"/>
      <c r="AA77" s="31"/>
      <c r="AB77" s="32"/>
      <c r="AC77" s="81"/>
      <c r="AD77" s="29"/>
      <c r="AE77" s="150"/>
      <c r="AF77" s="82"/>
      <c r="AG77" s="32"/>
      <c r="AH77" s="81"/>
      <c r="AI77" s="29"/>
      <c r="AJ77" s="150"/>
      <c r="AK77" s="31"/>
      <c r="AL77" s="32"/>
      <c r="AM77" s="411" t="str">
        <f t="shared" si="1"/>
        <v/>
      </c>
    </row>
    <row r="78" spans="1:39" ht="18" customHeight="1" x14ac:dyDescent="0.15">
      <c r="A78" s="162" t="str">
        <f>IF($C78&amp;$D78="","",COUNT($A$7:A77)+1)</f>
        <v/>
      </c>
      <c r="B78" s="242"/>
      <c r="C78" s="243"/>
      <c r="D78" s="243"/>
      <c r="E78" s="243"/>
      <c r="F78" s="244"/>
      <c r="G78" s="245"/>
      <c r="H78" s="246"/>
      <c r="I78" s="247"/>
      <c r="J78" s="247"/>
      <c r="K78" s="247"/>
      <c r="L78" s="247"/>
      <c r="M78" s="249"/>
      <c r="N78" s="217"/>
      <c r="O78" s="218"/>
      <c r="P78" s="221"/>
      <c r="Q78" s="251"/>
      <c r="R78" s="220"/>
      <c r="S78" s="217"/>
      <c r="T78" s="218"/>
      <c r="U78" s="221"/>
      <c r="V78" s="414"/>
      <c r="W78" s="202"/>
      <c r="X78" s="77"/>
      <c r="Y78" s="19"/>
      <c r="Z78" s="148"/>
      <c r="AA78" s="17"/>
      <c r="AB78" s="13"/>
      <c r="AC78" s="77"/>
      <c r="AD78" s="19"/>
      <c r="AE78" s="148"/>
      <c r="AF78" s="78"/>
      <c r="AG78" s="13"/>
      <c r="AH78" s="77"/>
      <c r="AI78" s="19"/>
      <c r="AJ78" s="148"/>
      <c r="AK78" s="17"/>
      <c r="AL78" s="13"/>
      <c r="AM78" s="411" t="str">
        <f t="shared" si="1"/>
        <v/>
      </c>
    </row>
    <row r="79" spans="1:39" ht="18" customHeight="1" x14ac:dyDescent="0.15">
      <c r="A79" s="162" t="str">
        <f>IF($C79&amp;$D79="","",COUNT($A$7:A78)+1)</f>
        <v/>
      </c>
      <c r="B79" s="242"/>
      <c r="C79" s="243"/>
      <c r="D79" s="243"/>
      <c r="E79" s="243"/>
      <c r="F79" s="244"/>
      <c r="G79" s="245"/>
      <c r="H79" s="246"/>
      <c r="I79" s="247"/>
      <c r="J79" s="247"/>
      <c r="K79" s="247"/>
      <c r="L79" s="247"/>
      <c r="M79" s="249"/>
      <c r="N79" s="217"/>
      <c r="O79" s="218"/>
      <c r="P79" s="221"/>
      <c r="Q79" s="251"/>
      <c r="R79" s="220"/>
      <c r="S79" s="217"/>
      <c r="T79" s="218"/>
      <c r="U79" s="221"/>
      <c r="V79" s="414"/>
      <c r="W79" s="202"/>
      <c r="X79" s="77"/>
      <c r="Y79" s="19"/>
      <c r="Z79" s="148"/>
      <c r="AA79" s="17"/>
      <c r="AB79" s="13"/>
      <c r="AC79" s="77"/>
      <c r="AD79" s="19"/>
      <c r="AE79" s="148"/>
      <c r="AF79" s="78"/>
      <c r="AG79" s="13"/>
      <c r="AH79" s="77"/>
      <c r="AI79" s="19"/>
      <c r="AJ79" s="148"/>
      <c r="AK79" s="17"/>
      <c r="AL79" s="13"/>
      <c r="AM79" s="411" t="str">
        <f t="shared" si="1"/>
        <v/>
      </c>
    </row>
    <row r="80" spans="1:39" ht="18" customHeight="1" x14ac:dyDescent="0.15">
      <c r="A80" s="162" t="str">
        <f>IF($C80&amp;$D80="","",COUNT($A$7:A79)+1)</f>
        <v/>
      </c>
      <c r="B80" s="242"/>
      <c r="C80" s="243"/>
      <c r="D80" s="243"/>
      <c r="E80" s="243"/>
      <c r="F80" s="244"/>
      <c r="G80" s="245"/>
      <c r="H80" s="246"/>
      <c r="I80" s="247"/>
      <c r="J80" s="247"/>
      <c r="K80" s="247"/>
      <c r="L80" s="247"/>
      <c r="M80" s="249"/>
      <c r="N80" s="217"/>
      <c r="O80" s="218"/>
      <c r="P80" s="221"/>
      <c r="Q80" s="251"/>
      <c r="R80" s="220"/>
      <c r="S80" s="217"/>
      <c r="T80" s="218"/>
      <c r="U80" s="221"/>
      <c r="V80" s="414"/>
      <c r="W80" s="202"/>
      <c r="X80" s="77"/>
      <c r="Y80" s="19"/>
      <c r="Z80" s="148"/>
      <c r="AA80" s="17"/>
      <c r="AB80" s="13"/>
      <c r="AC80" s="77"/>
      <c r="AD80" s="19"/>
      <c r="AE80" s="148"/>
      <c r="AF80" s="78"/>
      <c r="AG80" s="13"/>
      <c r="AH80" s="77"/>
      <c r="AI80" s="19"/>
      <c r="AJ80" s="148"/>
      <c r="AK80" s="17"/>
      <c r="AL80" s="13"/>
      <c r="AM80" s="411" t="str">
        <f t="shared" si="1"/>
        <v/>
      </c>
    </row>
    <row r="81" spans="1:39" ht="18" customHeight="1" x14ac:dyDescent="0.15">
      <c r="A81" s="163" t="str">
        <f>IF($C81&amp;$D81="","",COUNT($A$7:A80)+1)</f>
        <v/>
      </c>
      <c r="B81" s="252"/>
      <c r="C81" s="253"/>
      <c r="D81" s="253"/>
      <c r="E81" s="253"/>
      <c r="F81" s="254"/>
      <c r="G81" s="255"/>
      <c r="H81" s="256"/>
      <c r="I81" s="257"/>
      <c r="J81" s="257"/>
      <c r="K81" s="257"/>
      <c r="L81" s="257"/>
      <c r="M81" s="259"/>
      <c r="N81" s="231"/>
      <c r="O81" s="228"/>
      <c r="P81" s="263"/>
      <c r="Q81" s="260"/>
      <c r="R81" s="232"/>
      <c r="S81" s="231"/>
      <c r="T81" s="228"/>
      <c r="U81" s="263"/>
      <c r="V81" s="415"/>
      <c r="W81" s="203"/>
      <c r="X81" s="79"/>
      <c r="Y81" s="33"/>
      <c r="Z81" s="149"/>
      <c r="AA81" s="35"/>
      <c r="AB81" s="36"/>
      <c r="AC81" s="79"/>
      <c r="AD81" s="33"/>
      <c r="AE81" s="149"/>
      <c r="AF81" s="80"/>
      <c r="AG81" s="36"/>
      <c r="AH81" s="79"/>
      <c r="AI81" s="33"/>
      <c r="AJ81" s="149"/>
      <c r="AK81" s="35"/>
      <c r="AL81" s="36"/>
      <c r="AM81" s="411" t="str">
        <f t="shared" si="1"/>
        <v/>
      </c>
    </row>
    <row r="82" spans="1:39" ht="18" customHeight="1" x14ac:dyDescent="0.15">
      <c r="A82" s="162" t="str">
        <f>IF($C82&amp;$D82="","",COUNT($A$7:A81)+1)</f>
        <v/>
      </c>
      <c r="B82" s="233"/>
      <c r="C82" s="261"/>
      <c r="D82" s="234"/>
      <c r="E82" s="234"/>
      <c r="F82" s="235"/>
      <c r="G82" s="236"/>
      <c r="H82" s="237"/>
      <c r="I82" s="238"/>
      <c r="J82" s="239"/>
      <c r="K82" s="239"/>
      <c r="L82" s="238"/>
      <c r="M82" s="240"/>
      <c r="N82" s="230"/>
      <c r="O82" s="226"/>
      <c r="P82" s="227"/>
      <c r="Q82" s="241"/>
      <c r="R82" s="262"/>
      <c r="S82" s="230"/>
      <c r="T82" s="226"/>
      <c r="U82" s="227"/>
      <c r="V82" s="416"/>
      <c r="W82" s="204"/>
      <c r="X82" s="81"/>
      <c r="Y82" s="29"/>
      <c r="Z82" s="150"/>
      <c r="AA82" s="31"/>
      <c r="AB82" s="32"/>
      <c r="AC82" s="81"/>
      <c r="AD82" s="29"/>
      <c r="AE82" s="150"/>
      <c r="AF82" s="82"/>
      <c r="AG82" s="32"/>
      <c r="AH82" s="81"/>
      <c r="AI82" s="29"/>
      <c r="AJ82" s="150"/>
      <c r="AK82" s="31"/>
      <c r="AL82" s="32"/>
      <c r="AM82" s="411" t="str">
        <f t="shared" si="1"/>
        <v/>
      </c>
    </row>
    <row r="83" spans="1:39" ht="18" customHeight="1" x14ac:dyDescent="0.15">
      <c r="A83" s="162" t="str">
        <f>IF($C83&amp;$D83="","",COUNT($A$7:A82)+1)</f>
        <v/>
      </c>
      <c r="B83" s="242"/>
      <c r="C83" s="243"/>
      <c r="D83" s="243"/>
      <c r="E83" s="243"/>
      <c r="F83" s="244"/>
      <c r="G83" s="245"/>
      <c r="H83" s="246"/>
      <c r="I83" s="247"/>
      <c r="J83" s="247"/>
      <c r="K83" s="247"/>
      <c r="L83" s="247"/>
      <c r="M83" s="249"/>
      <c r="N83" s="217"/>
      <c r="O83" s="218"/>
      <c r="P83" s="221"/>
      <c r="Q83" s="251"/>
      <c r="R83" s="220"/>
      <c r="S83" s="217"/>
      <c r="T83" s="218"/>
      <c r="U83" s="221"/>
      <c r="V83" s="414"/>
      <c r="W83" s="202"/>
      <c r="X83" s="77"/>
      <c r="Y83" s="19"/>
      <c r="Z83" s="148"/>
      <c r="AA83" s="17"/>
      <c r="AB83" s="13"/>
      <c r="AC83" s="77"/>
      <c r="AD83" s="19"/>
      <c r="AE83" s="148"/>
      <c r="AF83" s="78"/>
      <c r="AG83" s="13"/>
      <c r="AH83" s="77"/>
      <c r="AI83" s="19"/>
      <c r="AJ83" s="148"/>
      <c r="AK83" s="17"/>
      <c r="AL83" s="13"/>
      <c r="AM83" s="411" t="str">
        <f t="shared" si="1"/>
        <v/>
      </c>
    </row>
    <row r="84" spans="1:39" ht="18" customHeight="1" x14ac:dyDescent="0.15">
      <c r="A84" s="162" t="str">
        <f>IF($C84&amp;$D84="","",COUNT($A$7:A83)+1)</f>
        <v/>
      </c>
      <c r="B84" s="242"/>
      <c r="C84" s="243"/>
      <c r="D84" s="243"/>
      <c r="E84" s="243"/>
      <c r="F84" s="244"/>
      <c r="G84" s="245"/>
      <c r="H84" s="246"/>
      <c r="I84" s="247"/>
      <c r="J84" s="247"/>
      <c r="K84" s="247"/>
      <c r="L84" s="247"/>
      <c r="M84" s="249"/>
      <c r="N84" s="217"/>
      <c r="O84" s="218"/>
      <c r="P84" s="221"/>
      <c r="Q84" s="251"/>
      <c r="R84" s="220"/>
      <c r="S84" s="217"/>
      <c r="T84" s="218"/>
      <c r="U84" s="221"/>
      <c r="V84" s="414"/>
      <c r="W84" s="202"/>
      <c r="X84" s="77"/>
      <c r="Y84" s="19"/>
      <c r="Z84" s="148"/>
      <c r="AA84" s="17"/>
      <c r="AB84" s="13"/>
      <c r="AC84" s="77"/>
      <c r="AD84" s="19"/>
      <c r="AE84" s="148"/>
      <c r="AF84" s="78"/>
      <c r="AG84" s="13"/>
      <c r="AH84" s="77"/>
      <c r="AI84" s="19"/>
      <c r="AJ84" s="148"/>
      <c r="AK84" s="17"/>
      <c r="AL84" s="13"/>
      <c r="AM84" s="411" t="str">
        <f t="shared" si="1"/>
        <v/>
      </c>
    </row>
    <row r="85" spans="1:39" ht="18" customHeight="1" x14ac:dyDescent="0.15">
      <c r="A85" s="162" t="str">
        <f>IF($C85&amp;$D85="","",COUNT($A$7:A84)+1)</f>
        <v/>
      </c>
      <c r="B85" s="242"/>
      <c r="C85" s="243"/>
      <c r="D85" s="243"/>
      <c r="E85" s="243"/>
      <c r="F85" s="244"/>
      <c r="G85" s="245"/>
      <c r="H85" s="246"/>
      <c r="I85" s="247"/>
      <c r="J85" s="247"/>
      <c r="K85" s="247"/>
      <c r="L85" s="247"/>
      <c r="M85" s="249"/>
      <c r="N85" s="217"/>
      <c r="O85" s="218"/>
      <c r="P85" s="221"/>
      <c r="Q85" s="251"/>
      <c r="R85" s="220"/>
      <c r="S85" s="217"/>
      <c r="T85" s="218"/>
      <c r="U85" s="221"/>
      <c r="V85" s="414"/>
      <c r="W85" s="202"/>
      <c r="X85" s="77"/>
      <c r="Y85" s="19"/>
      <c r="Z85" s="148"/>
      <c r="AA85" s="17"/>
      <c r="AB85" s="13"/>
      <c r="AC85" s="77"/>
      <c r="AD85" s="19"/>
      <c r="AE85" s="148"/>
      <c r="AF85" s="78"/>
      <c r="AG85" s="13"/>
      <c r="AH85" s="77"/>
      <c r="AI85" s="19"/>
      <c r="AJ85" s="148"/>
      <c r="AK85" s="17"/>
      <c r="AL85" s="13"/>
      <c r="AM85" s="411" t="str">
        <f t="shared" si="1"/>
        <v/>
      </c>
    </row>
    <row r="86" spans="1:39" ht="18" customHeight="1" x14ac:dyDescent="0.15">
      <c r="A86" s="163" t="str">
        <f>IF($C86&amp;$D86="","",COUNT($A$7:A85)+1)</f>
        <v/>
      </c>
      <c r="B86" s="252"/>
      <c r="C86" s="253"/>
      <c r="D86" s="253"/>
      <c r="E86" s="253"/>
      <c r="F86" s="254"/>
      <c r="G86" s="255"/>
      <c r="H86" s="256"/>
      <c r="I86" s="257"/>
      <c r="J86" s="257"/>
      <c r="K86" s="257"/>
      <c r="L86" s="257"/>
      <c r="M86" s="259"/>
      <c r="N86" s="231"/>
      <c r="O86" s="228"/>
      <c r="P86" s="263"/>
      <c r="Q86" s="260"/>
      <c r="R86" s="232"/>
      <c r="S86" s="231"/>
      <c r="T86" s="228"/>
      <c r="U86" s="263"/>
      <c r="V86" s="415"/>
      <c r="W86" s="203"/>
      <c r="X86" s="79"/>
      <c r="Y86" s="33"/>
      <c r="Z86" s="149"/>
      <c r="AA86" s="35"/>
      <c r="AB86" s="36"/>
      <c r="AC86" s="79"/>
      <c r="AD86" s="33"/>
      <c r="AE86" s="149"/>
      <c r="AF86" s="80"/>
      <c r="AG86" s="36"/>
      <c r="AH86" s="79"/>
      <c r="AI86" s="33"/>
      <c r="AJ86" s="149"/>
      <c r="AK86" s="35"/>
      <c r="AL86" s="36"/>
      <c r="AM86" s="411" t="str">
        <f t="shared" si="1"/>
        <v/>
      </c>
    </row>
    <row r="87" spans="1:39" ht="18" customHeight="1" x14ac:dyDescent="0.15">
      <c r="A87" s="162" t="str">
        <f>IF($C87&amp;$D87="","",COUNT($A$7:A86)+1)</f>
        <v/>
      </c>
      <c r="B87" s="233"/>
      <c r="C87" s="261"/>
      <c r="D87" s="234"/>
      <c r="E87" s="234"/>
      <c r="F87" s="235"/>
      <c r="G87" s="236"/>
      <c r="H87" s="237"/>
      <c r="I87" s="238"/>
      <c r="J87" s="239"/>
      <c r="K87" s="239"/>
      <c r="L87" s="238"/>
      <c r="M87" s="240"/>
      <c r="N87" s="230"/>
      <c r="O87" s="226"/>
      <c r="P87" s="227"/>
      <c r="Q87" s="241"/>
      <c r="R87" s="262"/>
      <c r="S87" s="230"/>
      <c r="T87" s="226"/>
      <c r="U87" s="227"/>
      <c r="V87" s="416"/>
      <c r="W87" s="204"/>
      <c r="X87" s="81"/>
      <c r="Y87" s="29"/>
      <c r="Z87" s="150"/>
      <c r="AA87" s="31"/>
      <c r="AB87" s="32"/>
      <c r="AC87" s="81"/>
      <c r="AD87" s="29"/>
      <c r="AE87" s="150"/>
      <c r="AF87" s="82"/>
      <c r="AG87" s="32"/>
      <c r="AH87" s="81"/>
      <c r="AI87" s="29"/>
      <c r="AJ87" s="150"/>
      <c r="AK87" s="31"/>
      <c r="AL87" s="32"/>
      <c r="AM87" s="411" t="str">
        <f t="shared" si="1"/>
        <v/>
      </c>
    </row>
    <row r="88" spans="1:39" ht="18" customHeight="1" x14ac:dyDescent="0.15">
      <c r="A88" s="162" t="str">
        <f>IF($C88&amp;$D88="","",COUNT($A$7:A87)+1)</f>
        <v/>
      </c>
      <c r="B88" s="242"/>
      <c r="C88" s="243"/>
      <c r="D88" s="243"/>
      <c r="E88" s="243"/>
      <c r="F88" s="244"/>
      <c r="G88" s="245"/>
      <c r="H88" s="246"/>
      <c r="I88" s="247"/>
      <c r="J88" s="247"/>
      <c r="K88" s="247"/>
      <c r="L88" s="247"/>
      <c r="M88" s="249"/>
      <c r="N88" s="217"/>
      <c r="O88" s="218"/>
      <c r="P88" s="221"/>
      <c r="Q88" s="251"/>
      <c r="R88" s="220"/>
      <c r="S88" s="217"/>
      <c r="T88" s="218"/>
      <c r="U88" s="221"/>
      <c r="V88" s="414"/>
      <c r="W88" s="202"/>
      <c r="X88" s="77"/>
      <c r="Y88" s="19"/>
      <c r="Z88" s="148"/>
      <c r="AA88" s="17"/>
      <c r="AB88" s="13"/>
      <c r="AC88" s="77"/>
      <c r="AD88" s="19"/>
      <c r="AE88" s="148"/>
      <c r="AF88" s="78"/>
      <c r="AG88" s="13"/>
      <c r="AH88" s="77"/>
      <c r="AI88" s="19"/>
      <c r="AJ88" s="148"/>
      <c r="AK88" s="17"/>
      <c r="AL88" s="13"/>
      <c r="AM88" s="411" t="str">
        <f t="shared" si="1"/>
        <v/>
      </c>
    </row>
    <row r="89" spans="1:39" ht="18" customHeight="1" x14ac:dyDescent="0.15">
      <c r="A89" s="162" t="str">
        <f>IF($C89&amp;$D89="","",COUNT($A$7:A88)+1)</f>
        <v/>
      </c>
      <c r="B89" s="242"/>
      <c r="C89" s="243"/>
      <c r="D89" s="243"/>
      <c r="E89" s="243"/>
      <c r="F89" s="244"/>
      <c r="G89" s="245"/>
      <c r="H89" s="246"/>
      <c r="I89" s="247"/>
      <c r="J89" s="247"/>
      <c r="K89" s="247"/>
      <c r="L89" s="247"/>
      <c r="M89" s="249"/>
      <c r="N89" s="217"/>
      <c r="O89" s="218"/>
      <c r="P89" s="221"/>
      <c r="Q89" s="251"/>
      <c r="R89" s="220"/>
      <c r="S89" s="217"/>
      <c r="T89" s="218"/>
      <c r="U89" s="221"/>
      <c r="V89" s="414"/>
      <c r="W89" s="202"/>
      <c r="X89" s="77"/>
      <c r="Y89" s="19"/>
      <c r="Z89" s="148"/>
      <c r="AA89" s="17"/>
      <c r="AB89" s="13"/>
      <c r="AC89" s="77"/>
      <c r="AD89" s="19"/>
      <c r="AE89" s="148"/>
      <c r="AF89" s="78"/>
      <c r="AG89" s="13"/>
      <c r="AH89" s="77"/>
      <c r="AI89" s="19"/>
      <c r="AJ89" s="148"/>
      <c r="AK89" s="17"/>
      <c r="AL89" s="13"/>
      <c r="AM89" s="411" t="str">
        <f t="shared" si="1"/>
        <v/>
      </c>
    </row>
    <row r="90" spans="1:39" ht="18" customHeight="1" x14ac:dyDescent="0.15">
      <c r="A90" s="162" t="str">
        <f>IF($C90&amp;$D90="","",COUNT($A$7:A89)+1)</f>
        <v/>
      </c>
      <c r="B90" s="242"/>
      <c r="C90" s="243"/>
      <c r="D90" s="243"/>
      <c r="E90" s="243"/>
      <c r="F90" s="244"/>
      <c r="G90" s="245"/>
      <c r="H90" s="246"/>
      <c r="I90" s="247"/>
      <c r="J90" s="247"/>
      <c r="K90" s="247"/>
      <c r="L90" s="247"/>
      <c r="M90" s="249"/>
      <c r="N90" s="217"/>
      <c r="O90" s="218"/>
      <c r="P90" s="221"/>
      <c r="Q90" s="251"/>
      <c r="R90" s="220"/>
      <c r="S90" s="217"/>
      <c r="T90" s="218"/>
      <c r="U90" s="221"/>
      <c r="V90" s="414"/>
      <c r="W90" s="202"/>
      <c r="X90" s="77"/>
      <c r="Y90" s="19"/>
      <c r="Z90" s="148"/>
      <c r="AA90" s="17"/>
      <c r="AB90" s="13"/>
      <c r="AC90" s="77"/>
      <c r="AD90" s="19"/>
      <c r="AE90" s="148"/>
      <c r="AF90" s="78"/>
      <c r="AG90" s="13"/>
      <c r="AH90" s="77"/>
      <c r="AI90" s="19"/>
      <c r="AJ90" s="148"/>
      <c r="AK90" s="17"/>
      <c r="AL90" s="13"/>
      <c r="AM90" s="411" t="str">
        <f t="shared" si="1"/>
        <v/>
      </c>
    </row>
    <row r="91" spans="1:39" ht="18" customHeight="1" x14ac:dyDescent="0.15">
      <c r="A91" s="163" t="str">
        <f>IF($C91&amp;$D91="","",COUNT($A$7:A90)+1)</f>
        <v/>
      </c>
      <c r="B91" s="252"/>
      <c r="C91" s="253"/>
      <c r="D91" s="253"/>
      <c r="E91" s="253"/>
      <c r="F91" s="254"/>
      <c r="G91" s="255"/>
      <c r="H91" s="256"/>
      <c r="I91" s="257"/>
      <c r="J91" s="257"/>
      <c r="K91" s="257"/>
      <c r="L91" s="257"/>
      <c r="M91" s="259"/>
      <c r="N91" s="231"/>
      <c r="O91" s="228"/>
      <c r="P91" s="263"/>
      <c r="Q91" s="260"/>
      <c r="R91" s="232"/>
      <c r="S91" s="231"/>
      <c r="T91" s="228"/>
      <c r="U91" s="263"/>
      <c r="V91" s="415"/>
      <c r="W91" s="203"/>
      <c r="X91" s="79"/>
      <c r="Y91" s="33"/>
      <c r="Z91" s="149"/>
      <c r="AA91" s="35"/>
      <c r="AB91" s="36"/>
      <c r="AC91" s="79"/>
      <c r="AD91" s="33"/>
      <c r="AE91" s="149"/>
      <c r="AF91" s="80"/>
      <c r="AG91" s="36"/>
      <c r="AH91" s="79"/>
      <c r="AI91" s="33"/>
      <c r="AJ91" s="149"/>
      <c r="AK91" s="35"/>
      <c r="AL91" s="36"/>
      <c r="AM91" s="411" t="str">
        <f t="shared" si="1"/>
        <v/>
      </c>
    </row>
    <row r="92" spans="1:39" ht="18" customHeight="1" x14ac:dyDescent="0.15">
      <c r="A92" s="162" t="str">
        <f>IF($C92&amp;$D92="","",COUNT($A$7:A91)+1)</f>
        <v/>
      </c>
      <c r="B92" s="233"/>
      <c r="C92" s="261"/>
      <c r="D92" s="234"/>
      <c r="E92" s="234"/>
      <c r="F92" s="235"/>
      <c r="G92" s="236"/>
      <c r="H92" s="237"/>
      <c r="I92" s="238"/>
      <c r="J92" s="239"/>
      <c r="K92" s="239"/>
      <c r="L92" s="238"/>
      <c r="M92" s="240"/>
      <c r="N92" s="230"/>
      <c r="O92" s="226"/>
      <c r="P92" s="227"/>
      <c r="Q92" s="241"/>
      <c r="R92" s="262"/>
      <c r="S92" s="230"/>
      <c r="T92" s="226"/>
      <c r="U92" s="227"/>
      <c r="V92" s="416"/>
      <c r="W92" s="204"/>
      <c r="X92" s="81"/>
      <c r="Y92" s="29"/>
      <c r="Z92" s="150"/>
      <c r="AA92" s="31"/>
      <c r="AB92" s="32"/>
      <c r="AC92" s="81"/>
      <c r="AD92" s="29"/>
      <c r="AE92" s="150"/>
      <c r="AF92" s="82"/>
      <c r="AG92" s="32"/>
      <c r="AH92" s="81"/>
      <c r="AI92" s="29"/>
      <c r="AJ92" s="150"/>
      <c r="AK92" s="31"/>
      <c r="AL92" s="32"/>
      <c r="AM92" s="411" t="str">
        <f t="shared" si="1"/>
        <v/>
      </c>
    </row>
    <row r="93" spans="1:39" ht="18" customHeight="1" x14ac:dyDescent="0.15">
      <c r="A93" s="162" t="str">
        <f>IF($C93&amp;$D93="","",COUNT($A$7:A92)+1)</f>
        <v/>
      </c>
      <c r="B93" s="242"/>
      <c r="C93" s="243"/>
      <c r="D93" s="243"/>
      <c r="E93" s="243"/>
      <c r="F93" s="244"/>
      <c r="G93" s="245"/>
      <c r="H93" s="246"/>
      <c r="I93" s="247"/>
      <c r="J93" s="247"/>
      <c r="K93" s="247"/>
      <c r="L93" s="247"/>
      <c r="M93" s="249"/>
      <c r="N93" s="217"/>
      <c r="O93" s="218"/>
      <c r="P93" s="221"/>
      <c r="Q93" s="251"/>
      <c r="R93" s="220"/>
      <c r="S93" s="217"/>
      <c r="T93" s="218"/>
      <c r="U93" s="221"/>
      <c r="V93" s="414"/>
      <c r="W93" s="202"/>
      <c r="X93" s="77"/>
      <c r="Y93" s="19"/>
      <c r="Z93" s="148"/>
      <c r="AA93" s="17"/>
      <c r="AB93" s="13"/>
      <c r="AC93" s="77"/>
      <c r="AD93" s="19"/>
      <c r="AE93" s="148"/>
      <c r="AF93" s="78"/>
      <c r="AG93" s="13"/>
      <c r="AH93" s="77"/>
      <c r="AI93" s="19"/>
      <c r="AJ93" s="148"/>
      <c r="AK93" s="17"/>
      <c r="AL93" s="13"/>
      <c r="AM93" s="411" t="str">
        <f t="shared" si="1"/>
        <v/>
      </c>
    </row>
    <row r="94" spans="1:39" ht="18" customHeight="1" x14ac:dyDescent="0.15">
      <c r="A94" s="162" t="str">
        <f>IF($C94&amp;$D94="","",COUNT($A$7:A93)+1)</f>
        <v/>
      </c>
      <c r="B94" s="242"/>
      <c r="C94" s="243"/>
      <c r="D94" s="243"/>
      <c r="E94" s="243"/>
      <c r="F94" s="244"/>
      <c r="G94" s="245"/>
      <c r="H94" s="246"/>
      <c r="I94" s="247"/>
      <c r="J94" s="247"/>
      <c r="K94" s="247"/>
      <c r="L94" s="247"/>
      <c r="M94" s="249"/>
      <c r="N94" s="217"/>
      <c r="O94" s="218"/>
      <c r="P94" s="221"/>
      <c r="Q94" s="251"/>
      <c r="R94" s="220"/>
      <c r="S94" s="217"/>
      <c r="T94" s="218"/>
      <c r="U94" s="221"/>
      <c r="V94" s="414"/>
      <c r="W94" s="202"/>
      <c r="X94" s="77"/>
      <c r="Y94" s="19"/>
      <c r="Z94" s="148"/>
      <c r="AA94" s="17"/>
      <c r="AB94" s="13"/>
      <c r="AC94" s="77"/>
      <c r="AD94" s="19"/>
      <c r="AE94" s="148"/>
      <c r="AF94" s="78"/>
      <c r="AG94" s="13"/>
      <c r="AH94" s="77"/>
      <c r="AI94" s="19"/>
      <c r="AJ94" s="148"/>
      <c r="AK94" s="17"/>
      <c r="AL94" s="13"/>
      <c r="AM94" s="411" t="str">
        <f t="shared" si="1"/>
        <v/>
      </c>
    </row>
    <row r="95" spans="1:39" ht="18" customHeight="1" x14ac:dyDescent="0.15">
      <c r="A95" s="162" t="str">
        <f>IF($C95&amp;$D95="","",COUNT($A$7:A94)+1)</f>
        <v/>
      </c>
      <c r="B95" s="242"/>
      <c r="C95" s="243"/>
      <c r="D95" s="243"/>
      <c r="E95" s="243"/>
      <c r="F95" s="244"/>
      <c r="G95" s="245"/>
      <c r="H95" s="246"/>
      <c r="I95" s="247"/>
      <c r="J95" s="247"/>
      <c r="K95" s="247"/>
      <c r="L95" s="247"/>
      <c r="M95" s="249"/>
      <c r="N95" s="217"/>
      <c r="O95" s="218"/>
      <c r="P95" s="221"/>
      <c r="Q95" s="251"/>
      <c r="R95" s="220"/>
      <c r="S95" s="217"/>
      <c r="T95" s="218"/>
      <c r="U95" s="221"/>
      <c r="V95" s="414"/>
      <c r="W95" s="205"/>
      <c r="X95" s="83"/>
      <c r="Y95" s="20"/>
      <c r="Z95" s="151"/>
      <c r="AA95" s="21"/>
      <c r="AB95" s="22"/>
      <c r="AC95" s="83"/>
      <c r="AD95" s="20"/>
      <c r="AE95" s="151"/>
      <c r="AF95" s="84"/>
      <c r="AG95" s="22"/>
      <c r="AH95" s="83"/>
      <c r="AI95" s="20"/>
      <c r="AJ95" s="151"/>
      <c r="AK95" s="21"/>
      <c r="AL95" s="22"/>
      <c r="AM95" s="411" t="str">
        <f t="shared" si="1"/>
        <v/>
      </c>
    </row>
    <row r="96" spans="1:39" ht="18" customHeight="1" x14ac:dyDescent="0.15">
      <c r="A96" s="163" t="str">
        <f>IF($C96&amp;$D96="","",COUNT($A$7:A95)+1)</f>
        <v/>
      </c>
      <c r="B96" s="252"/>
      <c r="C96" s="253"/>
      <c r="D96" s="253"/>
      <c r="E96" s="253"/>
      <c r="F96" s="254"/>
      <c r="G96" s="255"/>
      <c r="H96" s="256"/>
      <c r="I96" s="257"/>
      <c r="J96" s="257"/>
      <c r="K96" s="257"/>
      <c r="L96" s="257"/>
      <c r="M96" s="259"/>
      <c r="N96" s="231"/>
      <c r="O96" s="228"/>
      <c r="P96" s="263"/>
      <c r="Q96" s="260"/>
      <c r="R96" s="232"/>
      <c r="S96" s="231"/>
      <c r="T96" s="228"/>
      <c r="U96" s="263"/>
      <c r="V96" s="415"/>
      <c r="W96" s="206"/>
      <c r="X96" s="85"/>
      <c r="Y96" s="40"/>
      <c r="Z96" s="152"/>
      <c r="AA96" s="41"/>
      <c r="AB96" s="42"/>
      <c r="AC96" s="85"/>
      <c r="AD96" s="40"/>
      <c r="AE96" s="152"/>
      <c r="AF96" s="86"/>
      <c r="AG96" s="42"/>
      <c r="AH96" s="85"/>
      <c r="AI96" s="40"/>
      <c r="AJ96" s="152"/>
      <c r="AK96" s="41"/>
      <c r="AL96" s="42"/>
      <c r="AM96" s="411" t="str">
        <f t="shared" si="1"/>
        <v/>
      </c>
    </row>
    <row r="97" spans="1:39" ht="18" customHeight="1" x14ac:dyDescent="0.15">
      <c r="A97" s="162" t="str">
        <f>IF($C97&amp;$D97="","",COUNT($A$7:A96)+1)</f>
        <v/>
      </c>
      <c r="B97" s="233"/>
      <c r="C97" s="261"/>
      <c r="D97" s="234"/>
      <c r="E97" s="234"/>
      <c r="F97" s="235"/>
      <c r="G97" s="236"/>
      <c r="H97" s="237"/>
      <c r="I97" s="238"/>
      <c r="J97" s="239"/>
      <c r="K97" s="239"/>
      <c r="L97" s="238"/>
      <c r="M97" s="240"/>
      <c r="N97" s="230"/>
      <c r="O97" s="226"/>
      <c r="P97" s="227"/>
      <c r="Q97" s="241"/>
      <c r="R97" s="262"/>
      <c r="S97" s="230"/>
      <c r="T97" s="226"/>
      <c r="U97" s="227"/>
      <c r="V97" s="416"/>
      <c r="W97" s="207"/>
      <c r="X97" s="87"/>
      <c r="Y97" s="37"/>
      <c r="Z97" s="153"/>
      <c r="AA97" s="38"/>
      <c r="AB97" s="39"/>
      <c r="AC97" s="87"/>
      <c r="AD97" s="37"/>
      <c r="AE97" s="153"/>
      <c r="AF97" s="88"/>
      <c r="AG97" s="39"/>
      <c r="AH97" s="87"/>
      <c r="AI97" s="37"/>
      <c r="AJ97" s="153"/>
      <c r="AK97" s="38"/>
      <c r="AL97" s="39"/>
      <c r="AM97" s="411" t="str">
        <f t="shared" si="1"/>
        <v/>
      </c>
    </row>
    <row r="98" spans="1:39" ht="18" customHeight="1" x14ac:dyDescent="0.15">
      <c r="A98" s="162" t="str">
        <f>IF($C98&amp;$D98="","",COUNT($A$7:A97)+1)</f>
        <v/>
      </c>
      <c r="B98" s="242"/>
      <c r="C98" s="243"/>
      <c r="D98" s="243"/>
      <c r="E98" s="243"/>
      <c r="F98" s="244"/>
      <c r="G98" s="245"/>
      <c r="H98" s="246"/>
      <c r="I98" s="247"/>
      <c r="J98" s="247"/>
      <c r="K98" s="247"/>
      <c r="L98" s="247"/>
      <c r="M98" s="249"/>
      <c r="N98" s="217"/>
      <c r="O98" s="218"/>
      <c r="P98" s="221"/>
      <c r="Q98" s="251"/>
      <c r="R98" s="220"/>
      <c r="S98" s="217"/>
      <c r="T98" s="218"/>
      <c r="U98" s="221"/>
      <c r="V98" s="414"/>
      <c r="W98" s="208"/>
      <c r="X98" s="89"/>
      <c r="Y98" s="23"/>
      <c r="Z98" s="154"/>
      <c r="AA98" s="24"/>
      <c r="AB98" s="25"/>
      <c r="AC98" s="89"/>
      <c r="AD98" s="23"/>
      <c r="AE98" s="154"/>
      <c r="AF98" s="90"/>
      <c r="AG98" s="25"/>
      <c r="AH98" s="89"/>
      <c r="AI98" s="23"/>
      <c r="AJ98" s="154"/>
      <c r="AK98" s="24"/>
      <c r="AL98" s="25"/>
      <c r="AM98" s="411" t="str">
        <f t="shared" si="1"/>
        <v/>
      </c>
    </row>
    <row r="99" spans="1:39" ht="18" customHeight="1" x14ac:dyDescent="0.15">
      <c r="A99" s="162" t="str">
        <f>IF($C99&amp;$D99="","",COUNT($A$7:A98)+1)</f>
        <v/>
      </c>
      <c r="B99" s="242"/>
      <c r="C99" s="243"/>
      <c r="D99" s="243"/>
      <c r="E99" s="243"/>
      <c r="F99" s="244"/>
      <c r="G99" s="245"/>
      <c r="H99" s="246"/>
      <c r="I99" s="247"/>
      <c r="J99" s="247"/>
      <c r="K99" s="247"/>
      <c r="L99" s="247"/>
      <c r="M99" s="249"/>
      <c r="N99" s="217"/>
      <c r="O99" s="218"/>
      <c r="P99" s="221"/>
      <c r="Q99" s="251"/>
      <c r="R99" s="220"/>
      <c r="S99" s="217"/>
      <c r="T99" s="218"/>
      <c r="U99" s="221"/>
      <c r="V99" s="414"/>
      <c r="W99" s="208"/>
      <c r="X99" s="89"/>
      <c r="Y99" s="23"/>
      <c r="Z99" s="154"/>
      <c r="AA99" s="24"/>
      <c r="AB99" s="25"/>
      <c r="AC99" s="89"/>
      <c r="AD99" s="23"/>
      <c r="AE99" s="154"/>
      <c r="AF99" s="90"/>
      <c r="AG99" s="25"/>
      <c r="AH99" s="89"/>
      <c r="AI99" s="23"/>
      <c r="AJ99" s="154"/>
      <c r="AK99" s="24"/>
      <c r="AL99" s="25"/>
      <c r="AM99" s="411" t="str">
        <f t="shared" si="1"/>
        <v/>
      </c>
    </row>
    <row r="100" spans="1:39" ht="18" customHeight="1" x14ac:dyDescent="0.15">
      <c r="A100" s="162" t="str">
        <f>IF($C100&amp;$D100="","",COUNT($A$7:A99)+1)</f>
        <v/>
      </c>
      <c r="B100" s="242"/>
      <c r="C100" s="243"/>
      <c r="D100" s="243"/>
      <c r="E100" s="243"/>
      <c r="F100" s="244"/>
      <c r="G100" s="245"/>
      <c r="H100" s="246"/>
      <c r="I100" s="247"/>
      <c r="J100" s="247"/>
      <c r="K100" s="247"/>
      <c r="L100" s="247"/>
      <c r="M100" s="249"/>
      <c r="N100" s="217"/>
      <c r="O100" s="218"/>
      <c r="P100" s="221"/>
      <c r="Q100" s="251"/>
      <c r="R100" s="220"/>
      <c r="S100" s="217"/>
      <c r="T100" s="218"/>
      <c r="U100" s="221"/>
      <c r="V100" s="414"/>
      <c r="W100" s="208"/>
      <c r="X100" s="89"/>
      <c r="Y100" s="23"/>
      <c r="Z100" s="154"/>
      <c r="AA100" s="24"/>
      <c r="AB100" s="25"/>
      <c r="AC100" s="89"/>
      <c r="AD100" s="23"/>
      <c r="AE100" s="154"/>
      <c r="AF100" s="90"/>
      <c r="AG100" s="25"/>
      <c r="AH100" s="89"/>
      <c r="AI100" s="23"/>
      <c r="AJ100" s="154"/>
      <c r="AK100" s="24"/>
      <c r="AL100" s="25"/>
      <c r="AM100" s="411" t="str">
        <f t="shared" si="1"/>
        <v/>
      </c>
    </row>
    <row r="101" spans="1:39" ht="18" customHeight="1" x14ac:dyDescent="0.15">
      <c r="A101" s="163" t="str">
        <f>IF($C101&amp;$D101="","",COUNT($A$7:A100)+1)</f>
        <v/>
      </c>
      <c r="B101" s="252"/>
      <c r="C101" s="253"/>
      <c r="D101" s="253"/>
      <c r="E101" s="253"/>
      <c r="F101" s="254"/>
      <c r="G101" s="255"/>
      <c r="H101" s="256"/>
      <c r="I101" s="257"/>
      <c r="J101" s="257"/>
      <c r="K101" s="257"/>
      <c r="L101" s="257"/>
      <c r="M101" s="259"/>
      <c r="N101" s="231"/>
      <c r="O101" s="228"/>
      <c r="P101" s="263"/>
      <c r="Q101" s="260"/>
      <c r="R101" s="232"/>
      <c r="S101" s="231"/>
      <c r="T101" s="228"/>
      <c r="U101" s="263"/>
      <c r="V101" s="415"/>
      <c r="W101" s="206"/>
      <c r="X101" s="85"/>
      <c r="Y101" s="40"/>
      <c r="Z101" s="152"/>
      <c r="AA101" s="41"/>
      <c r="AB101" s="42"/>
      <c r="AC101" s="85"/>
      <c r="AD101" s="40"/>
      <c r="AE101" s="152"/>
      <c r="AF101" s="86"/>
      <c r="AG101" s="42"/>
      <c r="AH101" s="85"/>
      <c r="AI101" s="40"/>
      <c r="AJ101" s="152"/>
      <c r="AK101" s="41"/>
      <c r="AL101" s="42"/>
      <c r="AM101" s="411" t="str">
        <f t="shared" si="1"/>
        <v/>
      </c>
    </row>
    <row r="102" spans="1:39" ht="18" customHeight="1" x14ac:dyDescent="0.15">
      <c r="A102" s="162" t="str">
        <f>IF($C102&amp;$D102="","",COUNT($A$7:A101)+1)</f>
        <v/>
      </c>
      <c r="B102" s="233"/>
      <c r="C102" s="261"/>
      <c r="D102" s="234"/>
      <c r="E102" s="234"/>
      <c r="F102" s="235"/>
      <c r="G102" s="236"/>
      <c r="H102" s="237"/>
      <c r="I102" s="238"/>
      <c r="J102" s="239"/>
      <c r="K102" s="239"/>
      <c r="L102" s="238"/>
      <c r="M102" s="240"/>
      <c r="N102" s="230"/>
      <c r="O102" s="226"/>
      <c r="P102" s="227"/>
      <c r="Q102" s="241"/>
      <c r="R102" s="262"/>
      <c r="S102" s="230"/>
      <c r="T102" s="226"/>
      <c r="U102" s="227"/>
      <c r="V102" s="416"/>
      <c r="W102" s="207"/>
      <c r="X102" s="87"/>
      <c r="Y102" s="37"/>
      <c r="Z102" s="153"/>
      <c r="AA102" s="38"/>
      <c r="AB102" s="39"/>
      <c r="AC102" s="87"/>
      <c r="AD102" s="37"/>
      <c r="AE102" s="153"/>
      <c r="AF102" s="88"/>
      <c r="AG102" s="39"/>
      <c r="AH102" s="87"/>
      <c r="AI102" s="37"/>
      <c r="AJ102" s="153"/>
      <c r="AK102" s="38"/>
      <c r="AL102" s="39"/>
      <c r="AM102" s="411" t="str">
        <f t="shared" si="1"/>
        <v/>
      </c>
    </row>
    <row r="103" spans="1:39" ht="18" customHeight="1" x14ac:dyDescent="0.15">
      <c r="A103" s="162" t="str">
        <f>IF($C103&amp;$D103="","",COUNT($A$7:A102)+1)</f>
        <v/>
      </c>
      <c r="B103" s="242"/>
      <c r="C103" s="243"/>
      <c r="D103" s="243"/>
      <c r="E103" s="243"/>
      <c r="F103" s="244"/>
      <c r="G103" s="245"/>
      <c r="H103" s="246"/>
      <c r="I103" s="247"/>
      <c r="J103" s="247"/>
      <c r="K103" s="247"/>
      <c r="L103" s="247"/>
      <c r="M103" s="249"/>
      <c r="N103" s="217"/>
      <c r="O103" s="218"/>
      <c r="P103" s="221"/>
      <c r="Q103" s="251"/>
      <c r="R103" s="220"/>
      <c r="S103" s="217"/>
      <c r="T103" s="218"/>
      <c r="U103" s="221"/>
      <c r="V103" s="414"/>
      <c r="W103" s="208"/>
      <c r="X103" s="89"/>
      <c r="Y103" s="23"/>
      <c r="Z103" s="154"/>
      <c r="AA103" s="24"/>
      <c r="AB103" s="25"/>
      <c r="AC103" s="89"/>
      <c r="AD103" s="23"/>
      <c r="AE103" s="154"/>
      <c r="AF103" s="90"/>
      <c r="AG103" s="25"/>
      <c r="AH103" s="89"/>
      <c r="AI103" s="23"/>
      <c r="AJ103" s="154"/>
      <c r="AK103" s="24"/>
      <c r="AL103" s="25"/>
      <c r="AM103" s="411" t="str">
        <f t="shared" si="1"/>
        <v/>
      </c>
    </row>
    <row r="104" spans="1:39" ht="18" customHeight="1" x14ac:dyDescent="0.15">
      <c r="A104" s="162" t="str">
        <f>IF($C104&amp;$D104="","",COUNT($A$7:A103)+1)</f>
        <v/>
      </c>
      <c r="B104" s="242"/>
      <c r="C104" s="243"/>
      <c r="D104" s="243"/>
      <c r="E104" s="243"/>
      <c r="F104" s="244"/>
      <c r="G104" s="245"/>
      <c r="H104" s="246"/>
      <c r="I104" s="247"/>
      <c r="J104" s="247"/>
      <c r="K104" s="247"/>
      <c r="L104" s="247"/>
      <c r="M104" s="249"/>
      <c r="N104" s="217"/>
      <c r="O104" s="218"/>
      <c r="P104" s="221"/>
      <c r="Q104" s="251"/>
      <c r="R104" s="220"/>
      <c r="S104" s="217"/>
      <c r="T104" s="218"/>
      <c r="U104" s="221"/>
      <c r="V104" s="414"/>
      <c r="W104" s="208"/>
      <c r="X104" s="89"/>
      <c r="Y104" s="23"/>
      <c r="Z104" s="154"/>
      <c r="AA104" s="24"/>
      <c r="AB104" s="25"/>
      <c r="AC104" s="89"/>
      <c r="AD104" s="23"/>
      <c r="AE104" s="154"/>
      <c r="AF104" s="90"/>
      <c r="AG104" s="25"/>
      <c r="AH104" s="89"/>
      <c r="AI104" s="23"/>
      <c r="AJ104" s="154"/>
      <c r="AK104" s="24"/>
      <c r="AL104" s="25"/>
      <c r="AM104" s="411" t="str">
        <f t="shared" si="1"/>
        <v/>
      </c>
    </row>
    <row r="105" spans="1:39" ht="18" customHeight="1" x14ac:dyDescent="0.15">
      <c r="A105" s="162" t="str">
        <f>IF($C105&amp;$D105="","",COUNT($A$7:A104)+1)</f>
        <v/>
      </c>
      <c r="B105" s="242"/>
      <c r="C105" s="243"/>
      <c r="D105" s="243"/>
      <c r="E105" s="243"/>
      <c r="F105" s="244"/>
      <c r="G105" s="245"/>
      <c r="H105" s="246"/>
      <c r="I105" s="247"/>
      <c r="J105" s="247"/>
      <c r="K105" s="247"/>
      <c r="L105" s="247"/>
      <c r="M105" s="249"/>
      <c r="N105" s="217"/>
      <c r="O105" s="218"/>
      <c r="P105" s="221"/>
      <c r="Q105" s="251"/>
      <c r="R105" s="220"/>
      <c r="S105" s="217"/>
      <c r="T105" s="218"/>
      <c r="U105" s="221"/>
      <c r="V105" s="414"/>
      <c r="W105" s="208"/>
      <c r="X105" s="89"/>
      <c r="Y105" s="23"/>
      <c r="Z105" s="154"/>
      <c r="AA105" s="24"/>
      <c r="AB105" s="25"/>
      <c r="AC105" s="89"/>
      <c r="AD105" s="23"/>
      <c r="AE105" s="154"/>
      <c r="AF105" s="90"/>
      <c r="AG105" s="25"/>
      <c r="AH105" s="89"/>
      <c r="AI105" s="23"/>
      <c r="AJ105" s="154"/>
      <c r="AK105" s="24"/>
      <c r="AL105" s="25"/>
      <c r="AM105" s="411" t="str">
        <f t="shared" si="1"/>
        <v/>
      </c>
    </row>
    <row r="106" spans="1:39" ht="18" customHeight="1" x14ac:dyDescent="0.15">
      <c r="A106" s="163" t="str">
        <f>IF($C106&amp;$D106="","",COUNT($A$7:A105)+1)</f>
        <v/>
      </c>
      <c r="B106" s="252"/>
      <c r="C106" s="253"/>
      <c r="D106" s="253"/>
      <c r="E106" s="253"/>
      <c r="F106" s="254"/>
      <c r="G106" s="255"/>
      <c r="H106" s="256"/>
      <c r="I106" s="257"/>
      <c r="J106" s="257"/>
      <c r="K106" s="257"/>
      <c r="L106" s="257"/>
      <c r="M106" s="259"/>
      <c r="N106" s="231"/>
      <c r="O106" s="228"/>
      <c r="P106" s="263"/>
      <c r="Q106" s="260"/>
      <c r="R106" s="232"/>
      <c r="S106" s="231"/>
      <c r="T106" s="228"/>
      <c r="U106" s="263"/>
      <c r="V106" s="415"/>
      <c r="W106" s="206"/>
      <c r="X106" s="85"/>
      <c r="Y106" s="40"/>
      <c r="Z106" s="152"/>
      <c r="AA106" s="41"/>
      <c r="AB106" s="42"/>
      <c r="AC106" s="85"/>
      <c r="AD106" s="40"/>
      <c r="AE106" s="152"/>
      <c r="AF106" s="86"/>
      <c r="AG106" s="42"/>
      <c r="AH106" s="85"/>
      <c r="AI106" s="40"/>
      <c r="AJ106" s="152"/>
      <c r="AK106" s="41"/>
      <c r="AL106" s="42"/>
      <c r="AM106" s="411" t="str">
        <f t="shared" si="1"/>
        <v/>
      </c>
    </row>
    <row r="107" spans="1:39" ht="18" customHeight="1" x14ac:dyDescent="0.15">
      <c r="A107" s="162" t="str">
        <f>IF($C107&amp;$D107="","",COUNT($A$7:A106)+1)</f>
        <v/>
      </c>
      <c r="B107" s="233"/>
      <c r="C107" s="261"/>
      <c r="D107" s="234"/>
      <c r="E107" s="234"/>
      <c r="F107" s="235"/>
      <c r="G107" s="236"/>
      <c r="H107" s="237"/>
      <c r="I107" s="238"/>
      <c r="J107" s="239"/>
      <c r="K107" s="239"/>
      <c r="L107" s="238"/>
      <c r="M107" s="240"/>
      <c r="N107" s="230"/>
      <c r="O107" s="226"/>
      <c r="P107" s="227"/>
      <c r="Q107" s="241"/>
      <c r="R107" s="262"/>
      <c r="S107" s="230"/>
      <c r="T107" s="226"/>
      <c r="U107" s="227"/>
      <c r="V107" s="416"/>
      <c r="W107" s="207"/>
      <c r="X107" s="87"/>
      <c r="Y107" s="37"/>
      <c r="Z107" s="153"/>
      <c r="AA107" s="38"/>
      <c r="AB107" s="39"/>
      <c r="AC107" s="87"/>
      <c r="AD107" s="37"/>
      <c r="AE107" s="153"/>
      <c r="AF107" s="88"/>
      <c r="AG107" s="39"/>
      <c r="AH107" s="87"/>
      <c r="AI107" s="37"/>
      <c r="AJ107" s="153"/>
      <c r="AK107" s="38"/>
      <c r="AL107" s="39"/>
      <c r="AM107" s="411" t="str">
        <f t="shared" si="1"/>
        <v/>
      </c>
    </row>
    <row r="108" spans="1:39" ht="18" customHeight="1" x14ac:dyDescent="0.15">
      <c r="A108" s="162" t="str">
        <f>IF($C108&amp;$D108="","",COUNT($A$7:A107)+1)</f>
        <v/>
      </c>
      <c r="B108" s="242"/>
      <c r="C108" s="243"/>
      <c r="D108" s="243"/>
      <c r="E108" s="243"/>
      <c r="F108" s="244"/>
      <c r="G108" s="245"/>
      <c r="H108" s="246"/>
      <c r="I108" s="247"/>
      <c r="J108" s="247"/>
      <c r="K108" s="247"/>
      <c r="L108" s="247"/>
      <c r="M108" s="249"/>
      <c r="N108" s="217"/>
      <c r="O108" s="218"/>
      <c r="P108" s="221"/>
      <c r="Q108" s="251"/>
      <c r="R108" s="220"/>
      <c r="S108" s="217"/>
      <c r="T108" s="218"/>
      <c r="U108" s="221"/>
      <c r="V108" s="414"/>
      <c r="W108" s="208"/>
      <c r="X108" s="89"/>
      <c r="Y108" s="23"/>
      <c r="Z108" s="154"/>
      <c r="AA108" s="24"/>
      <c r="AB108" s="25"/>
      <c r="AC108" s="89"/>
      <c r="AD108" s="23"/>
      <c r="AE108" s="154"/>
      <c r="AF108" s="90"/>
      <c r="AG108" s="25"/>
      <c r="AH108" s="89"/>
      <c r="AI108" s="23"/>
      <c r="AJ108" s="154"/>
      <c r="AK108" s="24"/>
      <c r="AL108" s="25"/>
      <c r="AM108" s="411" t="str">
        <f t="shared" si="1"/>
        <v/>
      </c>
    </row>
    <row r="109" spans="1:39" ht="18" customHeight="1" x14ac:dyDescent="0.15">
      <c r="A109" s="162" t="str">
        <f>IF($C109&amp;$D109="","",COUNT($A$7:A108)+1)</f>
        <v/>
      </c>
      <c r="B109" s="242"/>
      <c r="C109" s="243"/>
      <c r="D109" s="243"/>
      <c r="E109" s="243"/>
      <c r="F109" s="244"/>
      <c r="G109" s="245"/>
      <c r="H109" s="246"/>
      <c r="I109" s="247"/>
      <c r="J109" s="247"/>
      <c r="K109" s="247"/>
      <c r="L109" s="247"/>
      <c r="M109" s="249"/>
      <c r="N109" s="217"/>
      <c r="O109" s="218"/>
      <c r="P109" s="221"/>
      <c r="Q109" s="251"/>
      <c r="R109" s="220"/>
      <c r="S109" s="217"/>
      <c r="T109" s="218"/>
      <c r="U109" s="221"/>
      <c r="V109" s="414"/>
      <c r="W109" s="208"/>
      <c r="X109" s="89"/>
      <c r="Y109" s="23"/>
      <c r="Z109" s="154"/>
      <c r="AA109" s="24"/>
      <c r="AB109" s="25"/>
      <c r="AC109" s="89"/>
      <c r="AD109" s="23"/>
      <c r="AE109" s="154"/>
      <c r="AF109" s="90"/>
      <c r="AG109" s="25"/>
      <c r="AH109" s="89"/>
      <c r="AI109" s="23"/>
      <c r="AJ109" s="154"/>
      <c r="AK109" s="24"/>
      <c r="AL109" s="25"/>
      <c r="AM109" s="411" t="str">
        <f t="shared" si="1"/>
        <v/>
      </c>
    </row>
    <row r="110" spans="1:39" ht="18" customHeight="1" x14ac:dyDescent="0.15">
      <c r="A110" s="162" t="str">
        <f>IF($C110&amp;$D110="","",COUNT($A$7:A109)+1)</f>
        <v/>
      </c>
      <c r="B110" s="242"/>
      <c r="C110" s="243"/>
      <c r="D110" s="243"/>
      <c r="E110" s="243"/>
      <c r="F110" s="244"/>
      <c r="G110" s="245"/>
      <c r="H110" s="246"/>
      <c r="I110" s="247"/>
      <c r="J110" s="247"/>
      <c r="K110" s="247"/>
      <c r="L110" s="247"/>
      <c r="M110" s="249"/>
      <c r="N110" s="217"/>
      <c r="O110" s="218"/>
      <c r="P110" s="221"/>
      <c r="Q110" s="251"/>
      <c r="R110" s="220"/>
      <c r="S110" s="217"/>
      <c r="T110" s="218"/>
      <c r="U110" s="221"/>
      <c r="V110" s="414"/>
      <c r="W110" s="208"/>
      <c r="X110" s="89"/>
      <c r="Y110" s="23"/>
      <c r="Z110" s="154"/>
      <c r="AA110" s="24"/>
      <c r="AB110" s="25"/>
      <c r="AC110" s="89"/>
      <c r="AD110" s="23"/>
      <c r="AE110" s="154"/>
      <c r="AF110" s="90"/>
      <c r="AG110" s="25"/>
      <c r="AH110" s="89"/>
      <c r="AI110" s="23"/>
      <c r="AJ110" s="154"/>
      <c r="AK110" s="24"/>
      <c r="AL110" s="25"/>
      <c r="AM110" s="411" t="str">
        <f t="shared" si="1"/>
        <v/>
      </c>
    </row>
    <row r="111" spans="1:39" ht="18" customHeight="1" x14ac:dyDescent="0.15">
      <c r="A111" s="163" t="str">
        <f>IF($C111&amp;$D111="","",COUNT($A$7:A110)+1)</f>
        <v/>
      </c>
      <c r="B111" s="252"/>
      <c r="C111" s="253"/>
      <c r="D111" s="253"/>
      <c r="E111" s="253"/>
      <c r="F111" s="254"/>
      <c r="G111" s="255"/>
      <c r="H111" s="256"/>
      <c r="I111" s="257"/>
      <c r="J111" s="257"/>
      <c r="K111" s="257"/>
      <c r="L111" s="257"/>
      <c r="M111" s="259"/>
      <c r="N111" s="231"/>
      <c r="O111" s="228"/>
      <c r="P111" s="263"/>
      <c r="Q111" s="260"/>
      <c r="R111" s="232"/>
      <c r="S111" s="231"/>
      <c r="T111" s="228"/>
      <c r="U111" s="263"/>
      <c r="V111" s="415"/>
      <c r="W111" s="206"/>
      <c r="X111" s="85"/>
      <c r="Y111" s="40"/>
      <c r="Z111" s="152"/>
      <c r="AA111" s="41"/>
      <c r="AB111" s="42"/>
      <c r="AC111" s="85"/>
      <c r="AD111" s="40"/>
      <c r="AE111" s="152"/>
      <c r="AF111" s="86"/>
      <c r="AG111" s="42"/>
      <c r="AH111" s="85"/>
      <c r="AI111" s="40"/>
      <c r="AJ111" s="152"/>
      <c r="AK111" s="41"/>
      <c r="AL111" s="42"/>
      <c r="AM111" s="411" t="str">
        <f t="shared" si="1"/>
        <v/>
      </c>
    </row>
    <row r="112" spans="1:39" ht="18" customHeight="1" x14ac:dyDescent="0.15">
      <c r="A112" s="162" t="str">
        <f>IF($C112&amp;$D112="","",COUNT($A$7:A111)+1)</f>
        <v/>
      </c>
      <c r="B112" s="233"/>
      <c r="C112" s="261"/>
      <c r="D112" s="234"/>
      <c r="E112" s="234"/>
      <c r="F112" s="235"/>
      <c r="G112" s="236"/>
      <c r="H112" s="237"/>
      <c r="I112" s="238"/>
      <c r="J112" s="239"/>
      <c r="K112" s="239"/>
      <c r="L112" s="238"/>
      <c r="M112" s="240"/>
      <c r="N112" s="230"/>
      <c r="O112" s="226"/>
      <c r="P112" s="227"/>
      <c r="Q112" s="241"/>
      <c r="R112" s="262"/>
      <c r="S112" s="230"/>
      <c r="T112" s="226"/>
      <c r="U112" s="227"/>
      <c r="V112" s="416"/>
      <c r="W112" s="207"/>
      <c r="X112" s="87"/>
      <c r="Y112" s="37"/>
      <c r="Z112" s="153"/>
      <c r="AA112" s="38"/>
      <c r="AB112" s="39"/>
      <c r="AC112" s="87"/>
      <c r="AD112" s="37"/>
      <c r="AE112" s="153"/>
      <c r="AF112" s="88"/>
      <c r="AG112" s="39"/>
      <c r="AH112" s="87"/>
      <c r="AI112" s="37"/>
      <c r="AJ112" s="153"/>
      <c r="AK112" s="38"/>
      <c r="AL112" s="39"/>
      <c r="AM112" s="411" t="str">
        <f t="shared" si="1"/>
        <v/>
      </c>
    </row>
    <row r="113" spans="1:39" ht="18" customHeight="1" x14ac:dyDescent="0.15">
      <c r="A113" s="162" t="str">
        <f>IF($C113&amp;$D113="","",COUNT($A$7:A112)+1)</f>
        <v/>
      </c>
      <c r="B113" s="242"/>
      <c r="C113" s="243"/>
      <c r="D113" s="243"/>
      <c r="E113" s="243"/>
      <c r="F113" s="244"/>
      <c r="G113" s="245"/>
      <c r="H113" s="246"/>
      <c r="I113" s="247"/>
      <c r="J113" s="247"/>
      <c r="K113" s="247"/>
      <c r="L113" s="247"/>
      <c r="M113" s="249"/>
      <c r="N113" s="217"/>
      <c r="O113" s="218"/>
      <c r="P113" s="221"/>
      <c r="Q113" s="251"/>
      <c r="R113" s="220"/>
      <c r="S113" s="217"/>
      <c r="T113" s="218"/>
      <c r="U113" s="221"/>
      <c r="V113" s="414"/>
      <c r="W113" s="208"/>
      <c r="X113" s="89"/>
      <c r="Y113" s="23"/>
      <c r="Z113" s="154"/>
      <c r="AA113" s="24"/>
      <c r="AB113" s="25"/>
      <c r="AC113" s="89"/>
      <c r="AD113" s="23"/>
      <c r="AE113" s="154"/>
      <c r="AF113" s="90"/>
      <c r="AG113" s="25"/>
      <c r="AH113" s="89"/>
      <c r="AI113" s="23"/>
      <c r="AJ113" s="154"/>
      <c r="AK113" s="24"/>
      <c r="AL113" s="25"/>
      <c r="AM113" s="411" t="str">
        <f t="shared" si="1"/>
        <v/>
      </c>
    </row>
    <row r="114" spans="1:39" ht="18" customHeight="1" x14ac:dyDescent="0.15">
      <c r="A114" s="162" t="str">
        <f>IF($C114&amp;$D114="","",COUNT($A$7:A113)+1)</f>
        <v/>
      </c>
      <c r="B114" s="242"/>
      <c r="C114" s="243"/>
      <c r="D114" s="243"/>
      <c r="E114" s="243"/>
      <c r="F114" s="244"/>
      <c r="G114" s="245"/>
      <c r="H114" s="246"/>
      <c r="I114" s="247"/>
      <c r="J114" s="247"/>
      <c r="K114" s="247"/>
      <c r="L114" s="247"/>
      <c r="M114" s="249"/>
      <c r="N114" s="217"/>
      <c r="O114" s="218"/>
      <c r="P114" s="221"/>
      <c r="Q114" s="251"/>
      <c r="R114" s="220"/>
      <c r="S114" s="217"/>
      <c r="T114" s="218"/>
      <c r="U114" s="221"/>
      <c r="V114" s="414"/>
      <c r="W114" s="208"/>
      <c r="X114" s="89"/>
      <c r="Y114" s="23"/>
      <c r="Z114" s="154"/>
      <c r="AA114" s="24"/>
      <c r="AB114" s="25"/>
      <c r="AC114" s="89"/>
      <c r="AD114" s="23"/>
      <c r="AE114" s="154"/>
      <c r="AF114" s="90"/>
      <c r="AG114" s="25"/>
      <c r="AH114" s="89"/>
      <c r="AI114" s="23"/>
      <c r="AJ114" s="154"/>
      <c r="AK114" s="24"/>
      <c r="AL114" s="25"/>
      <c r="AM114" s="411" t="str">
        <f t="shared" si="1"/>
        <v/>
      </c>
    </row>
    <row r="115" spans="1:39" ht="18" customHeight="1" x14ac:dyDescent="0.15">
      <c r="A115" s="162" t="str">
        <f>IF($C115&amp;$D115="","",COUNT($A$7:A114)+1)</f>
        <v/>
      </c>
      <c r="B115" s="242"/>
      <c r="C115" s="243"/>
      <c r="D115" s="243"/>
      <c r="E115" s="243"/>
      <c r="F115" s="244"/>
      <c r="G115" s="245"/>
      <c r="H115" s="246"/>
      <c r="I115" s="247"/>
      <c r="J115" s="247"/>
      <c r="K115" s="247"/>
      <c r="L115" s="247"/>
      <c r="M115" s="249"/>
      <c r="N115" s="217"/>
      <c r="O115" s="218"/>
      <c r="P115" s="221"/>
      <c r="Q115" s="251"/>
      <c r="R115" s="220"/>
      <c r="S115" s="217"/>
      <c r="T115" s="218"/>
      <c r="U115" s="221"/>
      <c r="V115" s="414"/>
      <c r="W115" s="208"/>
      <c r="X115" s="89"/>
      <c r="Y115" s="23"/>
      <c r="Z115" s="154"/>
      <c r="AA115" s="24"/>
      <c r="AB115" s="25"/>
      <c r="AC115" s="89"/>
      <c r="AD115" s="23"/>
      <c r="AE115" s="154"/>
      <c r="AF115" s="90"/>
      <c r="AG115" s="25"/>
      <c r="AH115" s="89"/>
      <c r="AI115" s="23"/>
      <c r="AJ115" s="154"/>
      <c r="AK115" s="24"/>
      <c r="AL115" s="25"/>
      <c r="AM115" s="411" t="str">
        <f t="shared" si="1"/>
        <v/>
      </c>
    </row>
    <row r="116" spans="1:39" ht="18" customHeight="1" x14ac:dyDescent="0.15">
      <c r="A116" s="163" t="str">
        <f>IF($C116&amp;$D116="","",COUNT($A$7:A115)+1)</f>
        <v/>
      </c>
      <c r="B116" s="252"/>
      <c r="C116" s="253"/>
      <c r="D116" s="253"/>
      <c r="E116" s="253"/>
      <c r="F116" s="254"/>
      <c r="G116" s="255"/>
      <c r="H116" s="256"/>
      <c r="I116" s="257"/>
      <c r="J116" s="257"/>
      <c r="K116" s="257"/>
      <c r="L116" s="257"/>
      <c r="M116" s="259"/>
      <c r="N116" s="231"/>
      <c r="O116" s="228"/>
      <c r="P116" s="263"/>
      <c r="Q116" s="260"/>
      <c r="R116" s="232"/>
      <c r="S116" s="231"/>
      <c r="T116" s="228"/>
      <c r="U116" s="263"/>
      <c r="V116" s="415"/>
      <c r="W116" s="206"/>
      <c r="X116" s="85"/>
      <c r="Y116" s="40"/>
      <c r="Z116" s="152"/>
      <c r="AA116" s="41"/>
      <c r="AB116" s="42"/>
      <c r="AC116" s="85"/>
      <c r="AD116" s="40"/>
      <c r="AE116" s="152"/>
      <c r="AF116" s="86"/>
      <c r="AG116" s="42"/>
      <c r="AH116" s="85"/>
      <c r="AI116" s="40"/>
      <c r="AJ116" s="152"/>
      <c r="AK116" s="41"/>
      <c r="AL116" s="42"/>
      <c r="AM116" s="411" t="str">
        <f t="shared" si="1"/>
        <v/>
      </c>
    </row>
    <row r="117" spans="1:39" ht="18" customHeight="1" x14ac:dyDescent="0.15">
      <c r="A117" s="162" t="str">
        <f>IF($C117&amp;$D117="","",COUNT($A$7:A116)+1)</f>
        <v/>
      </c>
      <c r="B117" s="233"/>
      <c r="C117" s="261"/>
      <c r="D117" s="234"/>
      <c r="E117" s="234"/>
      <c r="F117" s="235"/>
      <c r="G117" s="236"/>
      <c r="H117" s="237"/>
      <c r="I117" s="238"/>
      <c r="J117" s="239"/>
      <c r="K117" s="239"/>
      <c r="L117" s="238"/>
      <c r="M117" s="240"/>
      <c r="N117" s="230"/>
      <c r="O117" s="226"/>
      <c r="P117" s="227"/>
      <c r="Q117" s="241"/>
      <c r="R117" s="262"/>
      <c r="S117" s="230"/>
      <c r="T117" s="226"/>
      <c r="U117" s="227"/>
      <c r="V117" s="416"/>
      <c r="W117" s="207"/>
      <c r="X117" s="87"/>
      <c r="Y117" s="37"/>
      <c r="Z117" s="153"/>
      <c r="AA117" s="38"/>
      <c r="AB117" s="39"/>
      <c r="AC117" s="87"/>
      <c r="AD117" s="37"/>
      <c r="AE117" s="153"/>
      <c r="AF117" s="88"/>
      <c r="AG117" s="39"/>
      <c r="AH117" s="87"/>
      <c r="AI117" s="37"/>
      <c r="AJ117" s="153"/>
      <c r="AK117" s="38"/>
      <c r="AL117" s="39"/>
      <c r="AM117" s="411" t="str">
        <f t="shared" si="1"/>
        <v/>
      </c>
    </row>
    <row r="118" spans="1:39" ht="18" customHeight="1" x14ac:dyDescent="0.15">
      <c r="A118" s="162" t="str">
        <f>IF($C118&amp;$D118="","",COUNT($A$7:A117)+1)</f>
        <v/>
      </c>
      <c r="B118" s="242"/>
      <c r="C118" s="243"/>
      <c r="D118" s="243"/>
      <c r="E118" s="243"/>
      <c r="F118" s="244"/>
      <c r="G118" s="245"/>
      <c r="H118" s="246"/>
      <c r="I118" s="247"/>
      <c r="J118" s="247"/>
      <c r="K118" s="247"/>
      <c r="L118" s="247"/>
      <c r="M118" s="249"/>
      <c r="N118" s="217"/>
      <c r="O118" s="218"/>
      <c r="P118" s="221"/>
      <c r="Q118" s="251"/>
      <c r="R118" s="220"/>
      <c r="S118" s="217"/>
      <c r="T118" s="218"/>
      <c r="U118" s="221"/>
      <c r="V118" s="414"/>
      <c r="W118" s="208"/>
      <c r="X118" s="89"/>
      <c r="Y118" s="23"/>
      <c r="Z118" s="154"/>
      <c r="AA118" s="24"/>
      <c r="AB118" s="25"/>
      <c r="AC118" s="89"/>
      <c r="AD118" s="23"/>
      <c r="AE118" s="154"/>
      <c r="AF118" s="90"/>
      <c r="AG118" s="25"/>
      <c r="AH118" s="89"/>
      <c r="AI118" s="23"/>
      <c r="AJ118" s="154"/>
      <c r="AK118" s="24"/>
      <c r="AL118" s="25"/>
      <c r="AM118" s="411" t="str">
        <f t="shared" si="1"/>
        <v/>
      </c>
    </row>
    <row r="119" spans="1:39" ht="18" customHeight="1" x14ac:dyDescent="0.15">
      <c r="A119" s="162" t="str">
        <f>IF($C119&amp;$D119="","",COUNT($A$7:A118)+1)</f>
        <v/>
      </c>
      <c r="B119" s="242"/>
      <c r="C119" s="243"/>
      <c r="D119" s="243"/>
      <c r="E119" s="243"/>
      <c r="F119" s="244"/>
      <c r="G119" s="245"/>
      <c r="H119" s="246"/>
      <c r="I119" s="247"/>
      <c r="J119" s="247"/>
      <c r="K119" s="247"/>
      <c r="L119" s="247"/>
      <c r="M119" s="249"/>
      <c r="N119" s="217"/>
      <c r="O119" s="218"/>
      <c r="P119" s="221"/>
      <c r="Q119" s="251"/>
      <c r="R119" s="220"/>
      <c r="S119" s="217"/>
      <c r="T119" s="218"/>
      <c r="U119" s="221"/>
      <c r="V119" s="414"/>
      <c r="W119" s="208"/>
      <c r="X119" s="89"/>
      <c r="Y119" s="23"/>
      <c r="Z119" s="154"/>
      <c r="AA119" s="24"/>
      <c r="AB119" s="25"/>
      <c r="AC119" s="89"/>
      <c r="AD119" s="23"/>
      <c r="AE119" s="154"/>
      <c r="AF119" s="90"/>
      <c r="AG119" s="25"/>
      <c r="AH119" s="89"/>
      <c r="AI119" s="23"/>
      <c r="AJ119" s="154"/>
      <c r="AK119" s="24"/>
      <c r="AL119" s="25"/>
      <c r="AM119" s="411" t="str">
        <f t="shared" si="1"/>
        <v/>
      </c>
    </row>
    <row r="120" spans="1:39" ht="18" customHeight="1" x14ac:dyDescent="0.15">
      <c r="A120" s="162" t="str">
        <f>IF($C120&amp;$D120="","",COUNT($A$7:A119)+1)</f>
        <v/>
      </c>
      <c r="B120" s="242"/>
      <c r="C120" s="243"/>
      <c r="D120" s="243"/>
      <c r="E120" s="243"/>
      <c r="F120" s="244"/>
      <c r="G120" s="245"/>
      <c r="H120" s="246"/>
      <c r="I120" s="247"/>
      <c r="J120" s="247"/>
      <c r="K120" s="247"/>
      <c r="L120" s="247"/>
      <c r="M120" s="249"/>
      <c r="N120" s="217"/>
      <c r="O120" s="218"/>
      <c r="P120" s="221"/>
      <c r="Q120" s="251"/>
      <c r="R120" s="220"/>
      <c r="S120" s="217"/>
      <c r="T120" s="218"/>
      <c r="U120" s="221"/>
      <c r="V120" s="414"/>
      <c r="W120" s="208"/>
      <c r="X120" s="89"/>
      <c r="Y120" s="23"/>
      <c r="Z120" s="154"/>
      <c r="AA120" s="24"/>
      <c r="AB120" s="25"/>
      <c r="AC120" s="89"/>
      <c r="AD120" s="23"/>
      <c r="AE120" s="154"/>
      <c r="AF120" s="90"/>
      <c r="AG120" s="25"/>
      <c r="AH120" s="89"/>
      <c r="AI120" s="23"/>
      <c r="AJ120" s="154"/>
      <c r="AK120" s="24"/>
      <c r="AL120" s="25"/>
      <c r="AM120" s="411" t="str">
        <f t="shared" si="1"/>
        <v/>
      </c>
    </row>
    <row r="121" spans="1:39" ht="18" customHeight="1" x14ac:dyDescent="0.15">
      <c r="A121" s="163" t="str">
        <f>IF($C121&amp;$D121="","",COUNT($A$7:A120)+1)</f>
        <v/>
      </c>
      <c r="B121" s="252"/>
      <c r="C121" s="253"/>
      <c r="D121" s="253"/>
      <c r="E121" s="253"/>
      <c r="F121" s="254"/>
      <c r="G121" s="255"/>
      <c r="H121" s="256"/>
      <c r="I121" s="257"/>
      <c r="J121" s="257"/>
      <c r="K121" s="257"/>
      <c r="L121" s="257"/>
      <c r="M121" s="259"/>
      <c r="N121" s="231"/>
      <c r="O121" s="228"/>
      <c r="P121" s="263"/>
      <c r="Q121" s="260"/>
      <c r="R121" s="232"/>
      <c r="S121" s="231"/>
      <c r="T121" s="228"/>
      <c r="U121" s="263"/>
      <c r="V121" s="415"/>
      <c r="W121" s="206"/>
      <c r="X121" s="85"/>
      <c r="Y121" s="40"/>
      <c r="Z121" s="152"/>
      <c r="AA121" s="41"/>
      <c r="AB121" s="42"/>
      <c r="AC121" s="85"/>
      <c r="AD121" s="40"/>
      <c r="AE121" s="152"/>
      <c r="AF121" s="86"/>
      <c r="AG121" s="42"/>
      <c r="AH121" s="85"/>
      <c r="AI121" s="40"/>
      <c r="AJ121" s="152"/>
      <c r="AK121" s="41"/>
      <c r="AL121" s="42"/>
      <c r="AM121" s="411" t="str">
        <f t="shared" si="1"/>
        <v/>
      </c>
    </row>
    <row r="122" spans="1:39" ht="18" customHeight="1" x14ac:dyDescent="0.15">
      <c r="A122" s="162" t="str">
        <f>IF($C122&amp;$D122="","",COUNT($A$7:A121)+1)</f>
        <v/>
      </c>
      <c r="B122" s="233"/>
      <c r="C122" s="261"/>
      <c r="D122" s="234"/>
      <c r="E122" s="234"/>
      <c r="F122" s="235"/>
      <c r="G122" s="236"/>
      <c r="H122" s="237"/>
      <c r="I122" s="238"/>
      <c r="J122" s="239"/>
      <c r="K122" s="239"/>
      <c r="L122" s="238"/>
      <c r="M122" s="240"/>
      <c r="N122" s="230"/>
      <c r="O122" s="226"/>
      <c r="P122" s="227"/>
      <c r="Q122" s="241"/>
      <c r="R122" s="262"/>
      <c r="S122" s="230"/>
      <c r="T122" s="226"/>
      <c r="U122" s="227"/>
      <c r="V122" s="416"/>
      <c r="W122" s="207"/>
      <c r="X122" s="87"/>
      <c r="Y122" s="37"/>
      <c r="Z122" s="153"/>
      <c r="AA122" s="38"/>
      <c r="AB122" s="39"/>
      <c r="AC122" s="87"/>
      <c r="AD122" s="37"/>
      <c r="AE122" s="153"/>
      <c r="AF122" s="88"/>
      <c r="AG122" s="39"/>
      <c r="AH122" s="87"/>
      <c r="AI122" s="37"/>
      <c r="AJ122" s="153"/>
      <c r="AK122" s="38"/>
      <c r="AL122" s="39"/>
      <c r="AM122" s="411" t="str">
        <f t="shared" si="1"/>
        <v/>
      </c>
    </row>
    <row r="123" spans="1:39" ht="18" customHeight="1" x14ac:dyDescent="0.15">
      <c r="A123" s="162" t="str">
        <f>IF($C123&amp;$D123="","",COUNT($A$7:A122)+1)</f>
        <v/>
      </c>
      <c r="B123" s="242"/>
      <c r="C123" s="243"/>
      <c r="D123" s="243"/>
      <c r="E123" s="243"/>
      <c r="F123" s="244"/>
      <c r="G123" s="245"/>
      <c r="H123" s="246"/>
      <c r="I123" s="247"/>
      <c r="J123" s="247"/>
      <c r="K123" s="247"/>
      <c r="L123" s="247"/>
      <c r="M123" s="249"/>
      <c r="N123" s="217"/>
      <c r="O123" s="218"/>
      <c r="P123" s="221"/>
      <c r="Q123" s="251"/>
      <c r="R123" s="220"/>
      <c r="S123" s="217"/>
      <c r="T123" s="218"/>
      <c r="U123" s="221"/>
      <c r="V123" s="414"/>
      <c r="W123" s="208"/>
      <c r="X123" s="89"/>
      <c r="Y123" s="23"/>
      <c r="Z123" s="154"/>
      <c r="AA123" s="24"/>
      <c r="AB123" s="25"/>
      <c r="AC123" s="89"/>
      <c r="AD123" s="23"/>
      <c r="AE123" s="154"/>
      <c r="AF123" s="90"/>
      <c r="AG123" s="25"/>
      <c r="AH123" s="89"/>
      <c r="AI123" s="23"/>
      <c r="AJ123" s="154"/>
      <c r="AK123" s="24"/>
      <c r="AL123" s="25"/>
      <c r="AM123" s="411" t="str">
        <f t="shared" si="1"/>
        <v/>
      </c>
    </row>
    <row r="124" spans="1:39" ht="18" customHeight="1" x14ac:dyDescent="0.15">
      <c r="A124" s="162" t="str">
        <f>IF($C124&amp;$D124="","",COUNT($A$7:A123)+1)</f>
        <v/>
      </c>
      <c r="B124" s="242"/>
      <c r="C124" s="243"/>
      <c r="D124" s="243"/>
      <c r="E124" s="243"/>
      <c r="F124" s="244"/>
      <c r="G124" s="245"/>
      <c r="H124" s="246"/>
      <c r="I124" s="247"/>
      <c r="J124" s="247"/>
      <c r="K124" s="247"/>
      <c r="L124" s="247"/>
      <c r="M124" s="249"/>
      <c r="N124" s="217"/>
      <c r="O124" s="218"/>
      <c r="P124" s="221"/>
      <c r="Q124" s="251"/>
      <c r="R124" s="220"/>
      <c r="S124" s="217"/>
      <c r="T124" s="218"/>
      <c r="U124" s="221"/>
      <c r="V124" s="414"/>
      <c r="W124" s="208"/>
      <c r="X124" s="89"/>
      <c r="Y124" s="23"/>
      <c r="Z124" s="154"/>
      <c r="AA124" s="24"/>
      <c r="AB124" s="25"/>
      <c r="AC124" s="89"/>
      <c r="AD124" s="23"/>
      <c r="AE124" s="154"/>
      <c r="AF124" s="90"/>
      <c r="AG124" s="25"/>
      <c r="AH124" s="89"/>
      <c r="AI124" s="23"/>
      <c r="AJ124" s="154"/>
      <c r="AK124" s="24"/>
      <c r="AL124" s="25"/>
      <c r="AM124" s="411" t="str">
        <f t="shared" si="1"/>
        <v/>
      </c>
    </row>
    <row r="125" spans="1:39" ht="18" customHeight="1" x14ac:dyDescent="0.15">
      <c r="A125" s="162" t="str">
        <f>IF($C125&amp;$D125="","",COUNT($A$7:A124)+1)</f>
        <v/>
      </c>
      <c r="B125" s="242"/>
      <c r="C125" s="243"/>
      <c r="D125" s="243"/>
      <c r="E125" s="243"/>
      <c r="F125" s="244"/>
      <c r="G125" s="245"/>
      <c r="H125" s="246"/>
      <c r="I125" s="247"/>
      <c r="J125" s="247"/>
      <c r="K125" s="247"/>
      <c r="L125" s="247"/>
      <c r="M125" s="249"/>
      <c r="N125" s="217"/>
      <c r="O125" s="218"/>
      <c r="P125" s="221"/>
      <c r="Q125" s="251"/>
      <c r="R125" s="220"/>
      <c r="S125" s="217"/>
      <c r="T125" s="218"/>
      <c r="U125" s="221"/>
      <c r="V125" s="414"/>
      <c r="W125" s="208"/>
      <c r="X125" s="89"/>
      <c r="Y125" s="23"/>
      <c r="Z125" s="154"/>
      <c r="AA125" s="24"/>
      <c r="AB125" s="25"/>
      <c r="AC125" s="89"/>
      <c r="AD125" s="23"/>
      <c r="AE125" s="154"/>
      <c r="AF125" s="90"/>
      <c r="AG125" s="25"/>
      <c r="AH125" s="89"/>
      <c r="AI125" s="23"/>
      <c r="AJ125" s="154"/>
      <c r="AK125" s="24"/>
      <c r="AL125" s="25"/>
      <c r="AM125" s="411" t="str">
        <f t="shared" si="1"/>
        <v/>
      </c>
    </row>
    <row r="126" spans="1:39" ht="18" customHeight="1" x14ac:dyDescent="0.15">
      <c r="A126" s="163" t="str">
        <f>IF($C126&amp;$D126="","",COUNT($A$7:A125)+1)</f>
        <v/>
      </c>
      <c r="B126" s="252"/>
      <c r="C126" s="253"/>
      <c r="D126" s="253"/>
      <c r="E126" s="253"/>
      <c r="F126" s="254"/>
      <c r="G126" s="255"/>
      <c r="H126" s="256"/>
      <c r="I126" s="257"/>
      <c r="J126" s="257"/>
      <c r="K126" s="257"/>
      <c r="L126" s="257"/>
      <c r="M126" s="259"/>
      <c r="N126" s="231"/>
      <c r="O126" s="228"/>
      <c r="P126" s="263"/>
      <c r="Q126" s="260"/>
      <c r="R126" s="232"/>
      <c r="S126" s="231"/>
      <c r="T126" s="228"/>
      <c r="U126" s="263"/>
      <c r="V126" s="415"/>
      <c r="W126" s="206"/>
      <c r="X126" s="85"/>
      <c r="Y126" s="40"/>
      <c r="Z126" s="152"/>
      <c r="AA126" s="41"/>
      <c r="AB126" s="42"/>
      <c r="AC126" s="85"/>
      <c r="AD126" s="40"/>
      <c r="AE126" s="152"/>
      <c r="AF126" s="86"/>
      <c r="AG126" s="42"/>
      <c r="AH126" s="85"/>
      <c r="AI126" s="40"/>
      <c r="AJ126" s="152"/>
      <c r="AK126" s="41"/>
      <c r="AL126" s="42"/>
      <c r="AM126" s="411" t="str">
        <f t="shared" si="1"/>
        <v/>
      </c>
    </row>
    <row r="127" spans="1:39" ht="18" customHeight="1" x14ac:dyDescent="0.15">
      <c r="A127" s="162" t="str">
        <f>IF($C127&amp;$D127="","",COUNT($A$7:A126)+1)</f>
        <v/>
      </c>
      <c r="B127" s="233"/>
      <c r="C127" s="261"/>
      <c r="D127" s="234"/>
      <c r="E127" s="234"/>
      <c r="F127" s="235"/>
      <c r="G127" s="236"/>
      <c r="H127" s="237"/>
      <c r="I127" s="238"/>
      <c r="J127" s="239"/>
      <c r="K127" s="239"/>
      <c r="L127" s="238"/>
      <c r="M127" s="240"/>
      <c r="N127" s="230"/>
      <c r="O127" s="226"/>
      <c r="P127" s="227"/>
      <c r="Q127" s="241"/>
      <c r="R127" s="262"/>
      <c r="S127" s="230"/>
      <c r="T127" s="226"/>
      <c r="U127" s="227"/>
      <c r="V127" s="416"/>
      <c r="W127" s="207"/>
      <c r="X127" s="87"/>
      <c r="Y127" s="37"/>
      <c r="Z127" s="153"/>
      <c r="AA127" s="38"/>
      <c r="AB127" s="39"/>
      <c r="AC127" s="87"/>
      <c r="AD127" s="37"/>
      <c r="AE127" s="153"/>
      <c r="AF127" s="88"/>
      <c r="AG127" s="39"/>
      <c r="AH127" s="87"/>
      <c r="AI127" s="37"/>
      <c r="AJ127" s="153"/>
      <c r="AK127" s="38"/>
      <c r="AL127" s="39"/>
      <c r="AM127" s="411" t="str">
        <f t="shared" si="1"/>
        <v/>
      </c>
    </row>
    <row r="128" spans="1:39" ht="18" customHeight="1" x14ac:dyDescent="0.15">
      <c r="A128" s="162" t="str">
        <f>IF($C128&amp;$D128="","",COUNT($A$7:A127)+1)</f>
        <v/>
      </c>
      <c r="B128" s="242"/>
      <c r="C128" s="243"/>
      <c r="D128" s="243"/>
      <c r="E128" s="243"/>
      <c r="F128" s="244"/>
      <c r="G128" s="245"/>
      <c r="H128" s="246"/>
      <c r="I128" s="247"/>
      <c r="J128" s="247"/>
      <c r="K128" s="247"/>
      <c r="L128" s="247"/>
      <c r="M128" s="249"/>
      <c r="N128" s="217"/>
      <c r="O128" s="218"/>
      <c r="P128" s="221"/>
      <c r="Q128" s="251"/>
      <c r="R128" s="220"/>
      <c r="S128" s="217"/>
      <c r="T128" s="218"/>
      <c r="U128" s="221"/>
      <c r="V128" s="414"/>
      <c r="W128" s="208"/>
      <c r="X128" s="89"/>
      <c r="Y128" s="23"/>
      <c r="Z128" s="154"/>
      <c r="AA128" s="24"/>
      <c r="AB128" s="25"/>
      <c r="AC128" s="89"/>
      <c r="AD128" s="23"/>
      <c r="AE128" s="154"/>
      <c r="AF128" s="90"/>
      <c r="AG128" s="25"/>
      <c r="AH128" s="89"/>
      <c r="AI128" s="23"/>
      <c r="AJ128" s="154"/>
      <c r="AK128" s="24"/>
      <c r="AL128" s="25"/>
      <c r="AM128" s="411" t="str">
        <f t="shared" si="1"/>
        <v/>
      </c>
    </row>
    <row r="129" spans="1:39" ht="18" customHeight="1" x14ac:dyDescent="0.15">
      <c r="A129" s="162" t="str">
        <f>IF($C129&amp;$D129="","",COUNT($A$7:A128)+1)</f>
        <v/>
      </c>
      <c r="B129" s="242"/>
      <c r="C129" s="243"/>
      <c r="D129" s="243"/>
      <c r="E129" s="243"/>
      <c r="F129" s="244"/>
      <c r="G129" s="245"/>
      <c r="H129" s="246"/>
      <c r="I129" s="247"/>
      <c r="J129" s="247"/>
      <c r="K129" s="247"/>
      <c r="L129" s="247"/>
      <c r="M129" s="249"/>
      <c r="N129" s="217"/>
      <c r="O129" s="218"/>
      <c r="P129" s="221"/>
      <c r="Q129" s="251"/>
      <c r="R129" s="220"/>
      <c r="S129" s="217"/>
      <c r="T129" s="218"/>
      <c r="U129" s="221"/>
      <c r="V129" s="414"/>
      <c r="W129" s="208"/>
      <c r="X129" s="89"/>
      <c r="Y129" s="23"/>
      <c r="Z129" s="154"/>
      <c r="AA129" s="24"/>
      <c r="AB129" s="25"/>
      <c r="AC129" s="89"/>
      <c r="AD129" s="23"/>
      <c r="AE129" s="154"/>
      <c r="AF129" s="90"/>
      <c r="AG129" s="25"/>
      <c r="AH129" s="89"/>
      <c r="AI129" s="23"/>
      <c r="AJ129" s="154"/>
      <c r="AK129" s="24"/>
      <c r="AL129" s="25"/>
      <c r="AM129" s="411" t="str">
        <f t="shared" si="1"/>
        <v/>
      </c>
    </row>
    <row r="130" spans="1:39" ht="18" customHeight="1" x14ac:dyDescent="0.15">
      <c r="A130" s="162" t="str">
        <f>IF($C130&amp;$D130="","",COUNT($A$7:A129)+1)</f>
        <v/>
      </c>
      <c r="B130" s="242"/>
      <c r="C130" s="243"/>
      <c r="D130" s="243"/>
      <c r="E130" s="243"/>
      <c r="F130" s="244"/>
      <c r="G130" s="245"/>
      <c r="H130" s="246"/>
      <c r="I130" s="247"/>
      <c r="J130" s="247"/>
      <c r="K130" s="247"/>
      <c r="L130" s="247"/>
      <c r="M130" s="249"/>
      <c r="N130" s="217"/>
      <c r="O130" s="218"/>
      <c r="P130" s="221"/>
      <c r="Q130" s="251"/>
      <c r="R130" s="220"/>
      <c r="S130" s="217"/>
      <c r="T130" s="218"/>
      <c r="U130" s="221"/>
      <c r="V130" s="414"/>
      <c r="W130" s="208"/>
      <c r="X130" s="89"/>
      <c r="Y130" s="23"/>
      <c r="Z130" s="154"/>
      <c r="AA130" s="24"/>
      <c r="AB130" s="25"/>
      <c r="AC130" s="89"/>
      <c r="AD130" s="23"/>
      <c r="AE130" s="154"/>
      <c r="AF130" s="90"/>
      <c r="AG130" s="25"/>
      <c r="AH130" s="89"/>
      <c r="AI130" s="23"/>
      <c r="AJ130" s="154"/>
      <c r="AK130" s="24"/>
      <c r="AL130" s="25"/>
      <c r="AM130" s="411" t="str">
        <f t="shared" si="1"/>
        <v/>
      </c>
    </row>
    <row r="131" spans="1:39" ht="18" customHeight="1" x14ac:dyDescent="0.15">
      <c r="A131" s="163" t="str">
        <f>IF($C131&amp;$D131="","",COUNT($A$7:A130)+1)</f>
        <v/>
      </c>
      <c r="B131" s="252"/>
      <c r="C131" s="253"/>
      <c r="D131" s="253"/>
      <c r="E131" s="253"/>
      <c r="F131" s="254"/>
      <c r="G131" s="255"/>
      <c r="H131" s="256"/>
      <c r="I131" s="257"/>
      <c r="J131" s="257"/>
      <c r="K131" s="257"/>
      <c r="L131" s="257"/>
      <c r="M131" s="259"/>
      <c r="N131" s="231"/>
      <c r="O131" s="228"/>
      <c r="P131" s="263"/>
      <c r="Q131" s="260"/>
      <c r="R131" s="232"/>
      <c r="S131" s="231"/>
      <c r="T131" s="228"/>
      <c r="U131" s="263"/>
      <c r="V131" s="415"/>
      <c r="W131" s="206"/>
      <c r="X131" s="85"/>
      <c r="Y131" s="40"/>
      <c r="Z131" s="152"/>
      <c r="AA131" s="41"/>
      <c r="AB131" s="42"/>
      <c r="AC131" s="85"/>
      <c r="AD131" s="40"/>
      <c r="AE131" s="152"/>
      <c r="AF131" s="86"/>
      <c r="AG131" s="42"/>
      <c r="AH131" s="85"/>
      <c r="AI131" s="40"/>
      <c r="AJ131" s="152"/>
      <c r="AK131" s="41"/>
      <c r="AL131" s="42"/>
      <c r="AM131" s="411" t="str">
        <f t="shared" si="1"/>
        <v/>
      </c>
    </row>
    <row r="132" spans="1:39" ht="18" customHeight="1" x14ac:dyDescent="0.15">
      <c r="A132" s="162" t="str">
        <f>IF($C132&amp;$D132="","",COUNT($A$7:A131)+1)</f>
        <v/>
      </c>
      <c r="B132" s="233"/>
      <c r="C132" s="261"/>
      <c r="D132" s="234"/>
      <c r="E132" s="234"/>
      <c r="F132" s="235"/>
      <c r="G132" s="236"/>
      <c r="H132" s="237"/>
      <c r="I132" s="238"/>
      <c r="J132" s="239"/>
      <c r="K132" s="239"/>
      <c r="L132" s="238"/>
      <c r="M132" s="240"/>
      <c r="N132" s="230"/>
      <c r="O132" s="226"/>
      <c r="P132" s="227"/>
      <c r="Q132" s="241"/>
      <c r="R132" s="262"/>
      <c r="S132" s="230"/>
      <c r="T132" s="226"/>
      <c r="U132" s="227"/>
      <c r="V132" s="416"/>
      <c r="W132" s="207"/>
      <c r="X132" s="87"/>
      <c r="Y132" s="37"/>
      <c r="Z132" s="153"/>
      <c r="AA132" s="38"/>
      <c r="AB132" s="39"/>
      <c r="AC132" s="87"/>
      <c r="AD132" s="37"/>
      <c r="AE132" s="153"/>
      <c r="AF132" s="88"/>
      <c r="AG132" s="39"/>
      <c r="AH132" s="87"/>
      <c r="AI132" s="37"/>
      <c r="AJ132" s="153"/>
      <c r="AK132" s="38"/>
      <c r="AL132" s="39"/>
      <c r="AM132" s="411" t="str">
        <f t="shared" si="1"/>
        <v/>
      </c>
    </row>
    <row r="133" spans="1:39" ht="18" customHeight="1" x14ac:dyDescent="0.15">
      <c r="A133" s="162" t="str">
        <f>IF($C133&amp;$D133="","",COUNT($A$7:A132)+1)</f>
        <v/>
      </c>
      <c r="B133" s="242"/>
      <c r="C133" s="243"/>
      <c r="D133" s="243"/>
      <c r="E133" s="243"/>
      <c r="F133" s="244"/>
      <c r="G133" s="245"/>
      <c r="H133" s="246"/>
      <c r="I133" s="247"/>
      <c r="J133" s="247"/>
      <c r="K133" s="247"/>
      <c r="L133" s="247"/>
      <c r="M133" s="249"/>
      <c r="N133" s="217"/>
      <c r="O133" s="218"/>
      <c r="P133" s="221"/>
      <c r="Q133" s="251"/>
      <c r="R133" s="220"/>
      <c r="S133" s="217"/>
      <c r="T133" s="218"/>
      <c r="U133" s="221"/>
      <c r="V133" s="414"/>
      <c r="W133" s="208"/>
      <c r="X133" s="89"/>
      <c r="Y133" s="23"/>
      <c r="Z133" s="154"/>
      <c r="AA133" s="24"/>
      <c r="AB133" s="25"/>
      <c r="AC133" s="89"/>
      <c r="AD133" s="23"/>
      <c r="AE133" s="154"/>
      <c r="AF133" s="90"/>
      <c r="AG133" s="25"/>
      <c r="AH133" s="89"/>
      <c r="AI133" s="23"/>
      <c r="AJ133" s="154"/>
      <c r="AK133" s="24"/>
      <c r="AL133" s="25"/>
      <c r="AM133" s="411" t="str">
        <f t="shared" si="1"/>
        <v/>
      </c>
    </row>
    <row r="134" spans="1:39" ht="18" customHeight="1" x14ac:dyDescent="0.15">
      <c r="A134" s="162" t="str">
        <f>IF($C134&amp;$D134="","",COUNT($A$7:A133)+1)</f>
        <v/>
      </c>
      <c r="B134" s="242"/>
      <c r="C134" s="243"/>
      <c r="D134" s="243"/>
      <c r="E134" s="243"/>
      <c r="F134" s="244"/>
      <c r="G134" s="245"/>
      <c r="H134" s="246"/>
      <c r="I134" s="247"/>
      <c r="J134" s="247"/>
      <c r="K134" s="247"/>
      <c r="L134" s="247"/>
      <c r="M134" s="249"/>
      <c r="N134" s="217"/>
      <c r="O134" s="218"/>
      <c r="P134" s="221"/>
      <c r="Q134" s="251"/>
      <c r="R134" s="220"/>
      <c r="S134" s="217"/>
      <c r="T134" s="218"/>
      <c r="U134" s="221"/>
      <c r="V134" s="414"/>
      <c r="W134" s="208"/>
      <c r="X134" s="89"/>
      <c r="Y134" s="23"/>
      <c r="Z134" s="154"/>
      <c r="AA134" s="24"/>
      <c r="AB134" s="25"/>
      <c r="AC134" s="89"/>
      <c r="AD134" s="23"/>
      <c r="AE134" s="154"/>
      <c r="AF134" s="90"/>
      <c r="AG134" s="25"/>
      <c r="AH134" s="89"/>
      <c r="AI134" s="23"/>
      <c r="AJ134" s="154"/>
      <c r="AK134" s="24"/>
      <c r="AL134" s="25"/>
      <c r="AM134" s="411" t="str">
        <f t="shared" si="1"/>
        <v/>
      </c>
    </row>
    <row r="135" spans="1:39" ht="18" customHeight="1" x14ac:dyDescent="0.15">
      <c r="A135" s="162" t="str">
        <f>IF($C135&amp;$D135="","",COUNT($A$7:A134)+1)</f>
        <v/>
      </c>
      <c r="B135" s="242"/>
      <c r="C135" s="243"/>
      <c r="D135" s="243"/>
      <c r="E135" s="243"/>
      <c r="F135" s="244"/>
      <c r="G135" s="245"/>
      <c r="H135" s="246"/>
      <c r="I135" s="247"/>
      <c r="J135" s="247"/>
      <c r="K135" s="247"/>
      <c r="L135" s="247"/>
      <c r="M135" s="249"/>
      <c r="N135" s="217"/>
      <c r="O135" s="218"/>
      <c r="P135" s="221"/>
      <c r="Q135" s="251"/>
      <c r="R135" s="220"/>
      <c r="S135" s="217"/>
      <c r="T135" s="218"/>
      <c r="U135" s="221"/>
      <c r="V135" s="414"/>
      <c r="W135" s="208"/>
      <c r="X135" s="89"/>
      <c r="Y135" s="23"/>
      <c r="Z135" s="154"/>
      <c r="AA135" s="24"/>
      <c r="AB135" s="25"/>
      <c r="AC135" s="89"/>
      <c r="AD135" s="23"/>
      <c r="AE135" s="154"/>
      <c r="AF135" s="90"/>
      <c r="AG135" s="25"/>
      <c r="AH135" s="89"/>
      <c r="AI135" s="23"/>
      <c r="AJ135" s="154"/>
      <c r="AK135" s="24"/>
      <c r="AL135" s="25"/>
      <c r="AM135" s="411" t="str">
        <f t="shared" si="1"/>
        <v/>
      </c>
    </row>
    <row r="136" spans="1:39" ht="18" customHeight="1" x14ac:dyDescent="0.15">
      <c r="A136" s="163" t="str">
        <f>IF($C136&amp;$D136="","",COUNT($A$7:A135)+1)</f>
        <v/>
      </c>
      <c r="B136" s="252"/>
      <c r="C136" s="253"/>
      <c r="D136" s="253"/>
      <c r="E136" s="253"/>
      <c r="F136" s="254"/>
      <c r="G136" s="255"/>
      <c r="H136" s="256"/>
      <c r="I136" s="257"/>
      <c r="J136" s="257"/>
      <c r="K136" s="257"/>
      <c r="L136" s="257"/>
      <c r="M136" s="259"/>
      <c r="N136" s="231"/>
      <c r="O136" s="228"/>
      <c r="P136" s="263"/>
      <c r="Q136" s="260"/>
      <c r="R136" s="232"/>
      <c r="S136" s="231"/>
      <c r="T136" s="228"/>
      <c r="U136" s="263"/>
      <c r="V136" s="415"/>
      <c r="W136" s="206"/>
      <c r="X136" s="85"/>
      <c r="Y136" s="40"/>
      <c r="Z136" s="152"/>
      <c r="AA136" s="41"/>
      <c r="AB136" s="42"/>
      <c r="AC136" s="85"/>
      <c r="AD136" s="40"/>
      <c r="AE136" s="152"/>
      <c r="AF136" s="86"/>
      <c r="AG136" s="42"/>
      <c r="AH136" s="85"/>
      <c r="AI136" s="40"/>
      <c r="AJ136" s="152"/>
      <c r="AK136" s="41"/>
      <c r="AL136" s="42"/>
      <c r="AM136" s="411" t="str">
        <f t="shared" ref="AM136:AM199" si="2">H136&amp;V136</f>
        <v/>
      </c>
    </row>
    <row r="137" spans="1:39" ht="18" customHeight="1" x14ac:dyDescent="0.15">
      <c r="A137" s="162" t="str">
        <f>IF($C137&amp;$D137="","",COUNT($A$7:A136)+1)</f>
        <v/>
      </c>
      <c r="B137" s="233"/>
      <c r="C137" s="261"/>
      <c r="D137" s="234"/>
      <c r="E137" s="234"/>
      <c r="F137" s="235"/>
      <c r="G137" s="236"/>
      <c r="H137" s="237"/>
      <c r="I137" s="238"/>
      <c r="J137" s="239"/>
      <c r="K137" s="239"/>
      <c r="L137" s="238"/>
      <c r="M137" s="240"/>
      <c r="N137" s="230"/>
      <c r="O137" s="226"/>
      <c r="P137" s="227"/>
      <c r="Q137" s="241"/>
      <c r="R137" s="262"/>
      <c r="S137" s="230"/>
      <c r="T137" s="226"/>
      <c r="U137" s="227"/>
      <c r="V137" s="416"/>
      <c r="W137" s="207"/>
      <c r="X137" s="87"/>
      <c r="Y137" s="37"/>
      <c r="Z137" s="153"/>
      <c r="AA137" s="38"/>
      <c r="AB137" s="39"/>
      <c r="AC137" s="87"/>
      <c r="AD137" s="37"/>
      <c r="AE137" s="153"/>
      <c r="AF137" s="88"/>
      <c r="AG137" s="39"/>
      <c r="AH137" s="87"/>
      <c r="AI137" s="37"/>
      <c r="AJ137" s="153"/>
      <c r="AK137" s="38"/>
      <c r="AL137" s="39"/>
      <c r="AM137" s="411" t="str">
        <f t="shared" si="2"/>
        <v/>
      </c>
    </row>
    <row r="138" spans="1:39" ht="18" customHeight="1" x14ac:dyDescent="0.15">
      <c r="A138" s="162" t="str">
        <f>IF($C138&amp;$D138="","",COUNT($A$7:A137)+1)</f>
        <v/>
      </c>
      <c r="B138" s="242"/>
      <c r="C138" s="243"/>
      <c r="D138" s="243"/>
      <c r="E138" s="243"/>
      <c r="F138" s="244"/>
      <c r="G138" s="245"/>
      <c r="H138" s="246"/>
      <c r="I138" s="247"/>
      <c r="J138" s="247"/>
      <c r="K138" s="247"/>
      <c r="L138" s="247"/>
      <c r="M138" s="249"/>
      <c r="N138" s="217"/>
      <c r="O138" s="218"/>
      <c r="P138" s="221"/>
      <c r="Q138" s="251"/>
      <c r="R138" s="220"/>
      <c r="S138" s="217"/>
      <c r="T138" s="218"/>
      <c r="U138" s="221"/>
      <c r="V138" s="414"/>
      <c r="W138" s="208"/>
      <c r="X138" s="89"/>
      <c r="Y138" s="23"/>
      <c r="Z138" s="154"/>
      <c r="AA138" s="24"/>
      <c r="AB138" s="25"/>
      <c r="AC138" s="89"/>
      <c r="AD138" s="23"/>
      <c r="AE138" s="154"/>
      <c r="AF138" s="90"/>
      <c r="AG138" s="25"/>
      <c r="AH138" s="89"/>
      <c r="AI138" s="23"/>
      <c r="AJ138" s="154"/>
      <c r="AK138" s="24"/>
      <c r="AL138" s="25"/>
      <c r="AM138" s="411" t="str">
        <f t="shared" si="2"/>
        <v/>
      </c>
    </row>
    <row r="139" spans="1:39" ht="18" customHeight="1" x14ac:dyDescent="0.15">
      <c r="A139" s="162" t="str">
        <f>IF($C139&amp;$D139="","",COUNT($A$7:A138)+1)</f>
        <v/>
      </c>
      <c r="B139" s="242"/>
      <c r="C139" s="243"/>
      <c r="D139" s="243"/>
      <c r="E139" s="243"/>
      <c r="F139" s="244"/>
      <c r="G139" s="245"/>
      <c r="H139" s="246"/>
      <c r="I139" s="247"/>
      <c r="J139" s="247"/>
      <c r="K139" s="247"/>
      <c r="L139" s="247"/>
      <c r="M139" s="249"/>
      <c r="N139" s="217"/>
      <c r="O139" s="218"/>
      <c r="P139" s="221"/>
      <c r="Q139" s="251"/>
      <c r="R139" s="220"/>
      <c r="S139" s="217"/>
      <c r="T139" s="218"/>
      <c r="U139" s="221"/>
      <c r="V139" s="414"/>
      <c r="W139" s="208"/>
      <c r="X139" s="89"/>
      <c r="Y139" s="23"/>
      <c r="Z139" s="154"/>
      <c r="AA139" s="24"/>
      <c r="AB139" s="25"/>
      <c r="AC139" s="89"/>
      <c r="AD139" s="23"/>
      <c r="AE139" s="154"/>
      <c r="AF139" s="90"/>
      <c r="AG139" s="25"/>
      <c r="AH139" s="89"/>
      <c r="AI139" s="23"/>
      <c r="AJ139" s="154"/>
      <c r="AK139" s="24"/>
      <c r="AL139" s="25"/>
      <c r="AM139" s="411" t="str">
        <f t="shared" si="2"/>
        <v/>
      </c>
    </row>
    <row r="140" spans="1:39" ht="18" customHeight="1" x14ac:dyDescent="0.15">
      <c r="A140" s="162" t="str">
        <f>IF($C140&amp;$D140="","",COUNT($A$7:A139)+1)</f>
        <v/>
      </c>
      <c r="B140" s="242"/>
      <c r="C140" s="243"/>
      <c r="D140" s="243"/>
      <c r="E140" s="243"/>
      <c r="F140" s="244"/>
      <c r="G140" s="245"/>
      <c r="H140" s="246"/>
      <c r="I140" s="247"/>
      <c r="J140" s="247"/>
      <c r="K140" s="247"/>
      <c r="L140" s="247"/>
      <c r="M140" s="249"/>
      <c r="N140" s="217"/>
      <c r="O140" s="218"/>
      <c r="P140" s="221"/>
      <c r="Q140" s="251"/>
      <c r="R140" s="220"/>
      <c r="S140" s="217"/>
      <c r="T140" s="218"/>
      <c r="U140" s="221"/>
      <c r="V140" s="414"/>
      <c r="W140" s="208"/>
      <c r="X140" s="89"/>
      <c r="Y140" s="23"/>
      <c r="Z140" s="154"/>
      <c r="AA140" s="24"/>
      <c r="AB140" s="25"/>
      <c r="AC140" s="89"/>
      <c r="AD140" s="23"/>
      <c r="AE140" s="154"/>
      <c r="AF140" s="90"/>
      <c r="AG140" s="25"/>
      <c r="AH140" s="89"/>
      <c r="AI140" s="23"/>
      <c r="AJ140" s="154"/>
      <c r="AK140" s="24"/>
      <c r="AL140" s="25"/>
      <c r="AM140" s="411" t="str">
        <f t="shared" si="2"/>
        <v/>
      </c>
    </row>
    <row r="141" spans="1:39" ht="18" customHeight="1" x14ac:dyDescent="0.15">
      <c r="A141" s="163" t="str">
        <f>IF($C141&amp;$D141="","",COUNT($A$7:A140)+1)</f>
        <v/>
      </c>
      <c r="B141" s="252"/>
      <c r="C141" s="253"/>
      <c r="D141" s="253"/>
      <c r="E141" s="253"/>
      <c r="F141" s="254"/>
      <c r="G141" s="255"/>
      <c r="H141" s="256"/>
      <c r="I141" s="257"/>
      <c r="J141" s="257"/>
      <c r="K141" s="257"/>
      <c r="L141" s="257"/>
      <c r="M141" s="259"/>
      <c r="N141" s="231"/>
      <c r="O141" s="228"/>
      <c r="P141" s="263"/>
      <c r="Q141" s="260"/>
      <c r="R141" s="232"/>
      <c r="S141" s="231"/>
      <c r="T141" s="228"/>
      <c r="U141" s="263"/>
      <c r="V141" s="415"/>
      <c r="W141" s="206"/>
      <c r="X141" s="85"/>
      <c r="Y141" s="40"/>
      <c r="Z141" s="152"/>
      <c r="AA141" s="41"/>
      <c r="AB141" s="42"/>
      <c r="AC141" s="85"/>
      <c r="AD141" s="40"/>
      <c r="AE141" s="152"/>
      <c r="AF141" s="86"/>
      <c r="AG141" s="42"/>
      <c r="AH141" s="85"/>
      <c r="AI141" s="40"/>
      <c r="AJ141" s="152"/>
      <c r="AK141" s="41"/>
      <c r="AL141" s="42"/>
      <c r="AM141" s="411" t="str">
        <f t="shared" si="2"/>
        <v/>
      </c>
    </row>
    <row r="142" spans="1:39" ht="18" customHeight="1" x14ac:dyDescent="0.15">
      <c r="A142" s="162" t="str">
        <f>IF($C142&amp;$D142="","",COUNT($A$7:A141)+1)</f>
        <v/>
      </c>
      <c r="B142" s="233"/>
      <c r="C142" s="261"/>
      <c r="D142" s="234"/>
      <c r="E142" s="234"/>
      <c r="F142" s="235"/>
      <c r="G142" s="236"/>
      <c r="H142" s="237"/>
      <c r="I142" s="238"/>
      <c r="J142" s="239"/>
      <c r="K142" s="239"/>
      <c r="L142" s="238"/>
      <c r="M142" s="240"/>
      <c r="N142" s="230"/>
      <c r="O142" s="226"/>
      <c r="P142" s="227"/>
      <c r="Q142" s="241"/>
      <c r="R142" s="262"/>
      <c r="S142" s="230"/>
      <c r="T142" s="226"/>
      <c r="U142" s="227"/>
      <c r="V142" s="416"/>
      <c r="W142" s="207"/>
      <c r="X142" s="87"/>
      <c r="Y142" s="37"/>
      <c r="Z142" s="153"/>
      <c r="AA142" s="38"/>
      <c r="AB142" s="39"/>
      <c r="AC142" s="87"/>
      <c r="AD142" s="37"/>
      <c r="AE142" s="153"/>
      <c r="AF142" s="88"/>
      <c r="AG142" s="39"/>
      <c r="AH142" s="87"/>
      <c r="AI142" s="37"/>
      <c r="AJ142" s="153"/>
      <c r="AK142" s="38"/>
      <c r="AL142" s="39"/>
      <c r="AM142" s="411" t="str">
        <f t="shared" si="2"/>
        <v/>
      </c>
    </row>
    <row r="143" spans="1:39" ht="18" customHeight="1" x14ac:dyDescent="0.15">
      <c r="A143" s="162" t="str">
        <f>IF($C143&amp;$D143="","",COUNT($A$7:A142)+1)</f>
        <v/>
      </c>
      <c r="B143" s="242"/>
      <c r="C143" s="243"/>
      <c r="D143" s="243"/>
      <c r="E143" s="243"/>
      <c r="F143" s="244"/>
      <c r="G143" s="245"/>
      <c r="H143" s="246"/>
      <c r="I143" s="247"/>
      <c r="J143" s="247"/>
      <c r="K143" s="247"/>
      <c r="L143" s="247"/>
      <c r="M143" s="249"/>
      <c r="N143" s="217"/>
      <c r="O143" s="218"/>
      <c r="P143" s="221"/>
      <c r="Q143" s="251"/>
      <c r="R143" s="220"/>
      <c r="S143" s="217"/>
      <c r="T143" s="218"/>
      <c r="U143" s="221"/>
      <c r="V143" s="414"/>
      <c r="W143" s="208"/>
      <c r="X143" s="89"/>
      <c r="Y143" s="23"/>
      <c r="Z143" s="154"/>
      <c r="AA143" s="24"/>
      <c r="AB143" s="25"/>
      <c r="AC143" s="89"/>
      <c r="AD143" s="23"/>
      <c r="AE143" s="154"/>
      <c r="AF143" s="90"/>
      <c r="AG143" s="25"/>
      <c r="AH143" s="89"/>
      <c r="AI143" s="23"/>
      <c r="AJ143" s="154"/>
      <c r="AK143" s="24"/>
      <c r="AL143" s="25"/>
      <c r="AM143" s="411" t="str">
        <f t="shared" si="2"/>
        <v/>
      </c>
    </row>
    <row r="144" spans="1:39" ht="18" customHeight="1" x14ac:dyDescent="0.15">
      <c r="A144" s="162" t="str">
        <f>IF($C144&amp;$D144="","",COUNT($A$7:A143)+1)</f>
        <v/>
      </c>
      <c r="B144" s="242"/>
      <c r="C144" s="243"/>
      <c r="D144" s="243"/>
      <c r="E144" s="243"/>
      <c r="F144" s="244"/>
      <c r="G144" s="245"/>
      <c r="H144" s="246"/>
      <c r="I144" s="247"/>
      <c r="J144" s="247"/>
      <c r="K144" s="247"/>
      <c r="L144" s="247"/>
      <c r="M144" s="249"/>
      <c r="N144" s="217"/>
      <c r="O144" s="218"/>
      <c r="P144" s="221"/>
      <c r="Q144" s="251"/>
      <c r="R144" s="220"/>
      <c r="S144" s="217"/>
      <c r="T144" s="218"/>
      <c r="U144" s="221"/>
      <c r="V144" s="414"/>
      <c r="W144" s="208"/>
      <c r="X144" s="89"/>
      <c r="Y144" s="23"/>
      <c r="Z144" s="154"/>
      <c r="AA144" s="24"/>
      <c r="AB144" s="25"/>
      <c r="AC144" s="89"/>
      <c r="AD144" s="23"/>
      <c r="AE144" s="154"/>
      <c r="AF144" s="90"/>
      <c r="AG144" s="25"/>
      <c r="AH144" s="89"/>
      <c r="AI144" s="23"/>
      <c r="AJ144" s="154"/>
      <c r="AK144" s="24"/>
      <c r="AL144" s="25"/>
      <c r="AM144" s="411" t="str">
        <f t="shared" si="2"/>
        <v/>
      </c>
    </row>
    <row r="145" spans="1:39" ht="18" customHeight="1" x14ac:dyDescent="0.15">
      <c r="A145" s="162" t="str">
        <f>IF($C145&amp;$D145="","",COUNT($A$7:A144)+1)</f>
        <v/>
      </c>
      <c r="B145" s="242"/>
      <c r="C145" s="243"/>
      <c r="D145" s="243"/>
      <c r="E145" s="243"/>
      <c r="F145" s="244"/>
      <c r="G145" s="245"/>
      <c r="H145" s="246"/>
      <c r="I145" s="247"/>
      <c r="J145" s="247"/>
      <c r="K145" s="247"/>
      <c r="L145" s="247"/>
      <c r="M145" s="249"/>
      <c r="N145" s="217"/>
      <c r="O145" s="218"/>
      <c r="P145" s="221"/>
      <c r="Q145" s="251"/>
      <c r="R145" s="220"/>
      <c r="S145" s="217"/>
      <c r="T145" s="218"/>
      <c r="U145" s="221"/>
      <c r="V145" s="414"/>
      <c r="W145" s="208"/>
      <c r="X145" s="89"/>
      <c r="Y145" s="23"/>
      <c r="Z145" s="154"/>
      <c r="AA145" s="24"/>
      <c r="AB145" s="25"/>
      <c r="AC145" s="89"/>
      <c r="AD145" s="23"/>
      <c r="AE145" s="154"/>
      <c r="AF145" s="90"/>
      <c r="AG145" s="25"/>
      <c r="AH145" s="89"/>
      <c r="AI145" s="23"/>
      <c r="AJ145" s="154"/>
      <c r="AK145" s="24"/>
      <c r="AL145" s="25"/>
      <c r="AM145" s="411" t="str">
        <f t="shared" si="2"/>
        <v/>
      </c>
    </row>
    <row r="146" spans="1:39" ht="18" customHeight="1" x14ac:dyDescent="0.15">
      <c r="A146" s="163" t="str">
        <f>IF($C146&amp;$D146="","",COUNT($A$7:A145)+1)</f>
        <v/>
      </c>
      <c r="B146" s="252"/>
      <c r="C146" s="253"/>
      <c r="D146" s="253"/>
      <c r="E146" s="253"/>
      <c r="F146" s="254"/>
      <c r="G146" s="255"/>
      <c r="H146" s="256"/>
      <c r="I146" s="257"/>
      <c r="J146" s="257"/>
      <c r="K146" s="257"/>
      <c r="L146" s="257"/>
      <c r="M146" s="259"/>
      <c r="N146" s="231"/>
      <c r="O146" s="228"/>
      <c r="P146" s="263"/>
      <c r="Q146" s="260"/>
      <c r="R146" s="232"/>
      <c r="S146" s="231"/>
      <c r="T146" s="228"/>
      <c r="U146" s="263"/>
      <c r="V146" s="415"/>
      <c r="W146" s="206"/>
      <c r="X146" s="85"/>
      <c r="Y146" s="40"/>
      <c r="Z146" s="152"/>
      <c r="AA146" s="41"/>
      <c r="AB146" s="42"/>
      <c r="AC146" s="85"/>
      <c r="AD146" s="40"/>
      <c r="AE146" s="152"/>
      <c r="AF146" s="86"/>
      <c r="AG146" s="42"/>
      <c r="AH146" s="85"/>
      <c r="AI146" s="40"/>
      <c r="AJ146" s="152"/>
      <c r="AK146" s="41"/>
      <c r="AL146" s="42"/>
      <c r="AM146" s="411" t="str">
        <f t="shared" si="2"/>
        <v/>
      </c>
    </row>
    <row r="147" spans="1:39" ht="18" customHeight="1" x14ac:dyDescent="0.15">
      <c r="A147" s="162" t="str">
        <f>IF($C147&amp;$D147="","",COUNT($A$7:A146)+1)</f>
        <v/>
      </c>
      <c r="B147" s="233"/>
      <c r="C147" s="261"/>
      <c r="D147" s="234"/>
      <c r="E147" s="234"/>
      <c r="F147" s="235"/>
      <c r="G147" s="236"/>
      <c r="H147" s="237"/>
      <c r="I147" s="238"/>
      <c r="J147" s="239"/>
      <c r="K147" s="239"/>
      <c r="L147" s="238"/>
      <c r="M147" s="240"/>
      <c r="N147" s="230"/>
      <c r="O147" s="226"/>
      <c r="P147" s="227"/>
      <c r="Q147" s="241"/>
      <c r="R147" s="262"/>
      <c r="S147" s="230"/>
      <c r="T147" s="226"/>
      <c r="U147" s="227"/>
      <c r="V147" s="416"/>
      <c r="W147" s="207"/>
      <c r="X147" s="87"/>
      <c r="Y147" s="37"/>
      <c r="Z147" s="153"/>
      <c r="AA147" s="38"/>
      <c r="AB147" s="39"/>
      <c r="AC147" s="87"/>
      <c r="AD147" s="37"/>
      <c r="AE147" s="153"/>
      <c r="AF147" s="88"/>
      <c r="AG147" s="39"/>
      <c r="AH147" s="87"/>
      <c r="AI147" s="37"/>
      <c r="AJ147" s="153"/>
      <c r="AK147" s="38"/>
      <c r="AL147" s="39"/>
      <c r="AM147" s="411" t="str">
        <f t="shared" si="2"/>
        <v/>
      </c>
    </row>
    <row r="148" spans="1:39" ht="18" customHeight="1" x14ac:dyDescent="0.15">
      <c r="A148" s="162" t="str">
        <f>IF($C148&amp;$D148="","",COUNT($A$7:A147)+1)</f>
        <v/>
      </c>
      <c r="B148" s="242"/>
      <c r="C148" s="243"/>
      <c r="D148" s="243"/>
      <c r="E148" s="243"/>
      <c r="F148" s="244"/>
      <c r="G148" s="245"/>
      <c r="H148" s="246"/>
      <c r="I148" s="247"/>
      <c r="J148" s="247"/>
      <c r="K148" s="247"/>
      <c r="L148" s="247"/>
      <c r="M148" s="249"/>
      <c r="N148" s="217"/>
      <c r="O148" s="218"/>
      <c r="P148" s="221"/>
      <c r="Q148" s="251"/>
      <c r="R148" s="220"/>
      <c r="S148" s="217"/>
      <c r="T148" s="218"/>
      <c r="U148" s="221"/>
      <c r="V148" s="414"/>
      <c r="W148" s="208"/>
      <c r="X148" s="89"/>
      <c r="Y148" s="23"/>
      <c r="Z148" s="154"/>
      <c r="AA148" s="24"/>
      <c r="AB148" s="25"/>
      <c r="AC148" s="89"/>
      <c r="AD148" s="23"/>
      <c r="AE148" s="154"/>
      <c r="AF148" s="90"/>
      <c r="AG148" s="25"/>
      <c r="AH148" s="89"/>
      <c r="AI148" s="23"/>
      <c r="AJ148" s="154"/>
      <c r="AK148" s="24"/>
      <c r="AL148" s="25"/>
      <c r="AM148" s="411" t="str">
        <f t="shared" si="2"/>
        <v/>
      </c>
    </row>
    <row r="149" spans="1:39" ht="18" customHeight="1" x14ac:dyDescent="0.15">
      <c r="A149" s="162" t="str">
        <f>IF($C149&amp;$D149="","",COUNT($A$7:A148)+1)</f>
        <v/>
      </c>
      <c r="B149" s="242"/>
      <c r="C149" s="243"/>
      <c r="D149" s="243"/>
      <c r="E149" s="243"/>
      <c r="F149" s="244"/>
      <c r="G149" s="245"/>
      <c r="H149" s="246"/>
      <c r="I149" s="247"/>
      <c r="J149" s="247"/>
      <c r="K149" s="247"/>
      <c r="L149" s="247"/>
      <c r="M149" s="249"/>
      <c r="N149" s="217"/>
      <c r="O149" s="218"/>
      <c r="P149" s="221"/>
      <c r="Q149" s="251"/>
      <c r="R149" s="220"/>
      <c r="S149" s="217"/>
      <c r="T149" s="218"/>
      <c r="U149" s="221"/>
      <c r="V149" s="414"/>
      <c r="W149" s="208"/>
      <c r="X149" s="89"/>
      <c r="Y149" s="23"/>
      <c r="Z149" s="154"/>
      <c r="AA149" s="24"/>
      <c r="AB149" s="25"/>
      <c r="AC149" s="89"/>
      <c r="AD149" s="23"/>
      <c r="AE149" s="154"/>
      <c r="AF149" s="90"/>
      <c r="AG149" s="25"/>
      <c r="AH149" s="89"/>
      <c r="AI149" s="23"/>
      <c r="AJ149" s="154"/>
      <c r="AK149" s="24"/>
      <c r="AL149" s="25"/>
      <c r="AM149" s="411" t="str">
        <f t="shared" si="2"/>
        <v/>
      </c>
    </row>
    <row r="150" spans="1:39" ht="18" customHeight="1" x14ac:dyDescent="0.15">
      <c r="A150" s="162" t="str">
        <f>IF($C150&amp;$D150="","",COUNT($A$7:A149)+1)</f>
        <v/>
      </c>
      <c r="B150" s="242"/>
      <c r="C150" s="243"/>
      <c r="D150" s="243"/>
      <c r="E150" s="243"/>
      <c r="F150" s="244"/>
      <c r="G150" s="245"/>
      <c r="H150" s="246"/>
      <c r="I150" s="247"/>
      <c r="J150" s="247"/>
      <c r="K150" s="247"/>
      <c r="L150" s="247"/>
      <c r="M150" s="249"/>
      <c r="N150" s="217"/>
      <c r="O150" s="218"/>
      <c r="P150" s="221"/>
      <c r="Q150" s="251"/>
      <c r="R150" s="220"/>
      <c r="S150" s="217"/>
      <c r="T150" s="218"/>
      <c r="U150" s="221"/>
      <c r="V150" s="414"/>
      <c r="W150" s="208"/>
      <c r="X150" s="89"/>
      <c r="Y150" s="23"/>
      <c r="Z150" s="154"/>
      <c r="AA150" s="24"/>
      <c r="AB150" s="25"/>
      <c r="AC150" s="89"/>
      <c r="AD150" s="23"/>
      <c r="AE150" s="154"/>
      <c r="AF150" s="90"/>
      <c r="AG150" s="25"/>
      <c r="AH150" s="89"/>
      <c r="AI150" s="23"/>
      <c r="AJ150" s="154"/>
      <c r="AK150" s="24"/>
      <c r="AL150" s="25"/>
      <c r="AM150" s="411" t="str">
        <f t="shared" si="2"/>
        <v/>
      </c>
    </row>
    <row r="151" spans="1:39" ht="18" customHeight="1" x14ac:dyDescent="0.15">
      <c r="A151" s="163" t="str">
        <f>IF($C151&amp;$D151="","",COUNT($A$7:A150)+1)</f>
        <v/>
      </c>
      <c r="B151" s="252"/>
      <c r="C151" s="253"/>
      <c r="D151" s="253"/>
      <c r="E151" s="253"/>
      <c r="F151" s="254"/>
      <c r="G151" s="255"/>
      <c r="H151" s="256"/>
      <c r="I151" s="257"/>
      <c r="J151" s="257"/>
      <c r="K151" s="257"/>
      <c r="L151" s="257"/>
      <c r="M151" s="259"/>
      <c r="N151" s="231"/>
      <c r="O151" s="228"/>
      <c r="P151" s="263"/>
      <c r="Q151" s="260"/>
      <c r="R151" s="232"/>
      <c r="S151" s="231"/>
      <c r="T151" s="228"/>
      <c r="U151" s="263"/>
      <c r="V151" s="415"/>
      <c r="W151" s="206"/>
      <c r="X151" s="85"/>
      <c r="Y151" s="40"/>
      <c r="Z151" s="152"/>
      <c r="AA151" s="41"/>
      <c r="AB151" s="42"/>
      <c r="AC151" s="85"/>
      <c r="AD151" s="40"/>
      <c r="AE151" s="152"/>
      <c r="AF151" s="86"/>
      <c r="AG151" s="42"/>
      <c r="AH151" s="85"/>
      <c r="AI151" s="40"/>
      <c r="AJ151" s="152"/>
      <c r="AK151" s="41"/>
      <c r="AL151" s="42"/>
      <c r="AM151" s="411" t="str">
        <f t="shared" si="2"/>
        <v/>
      </c>
    </row>
    <row r="152" spans="1:39" ht="18" customHeight="1" x14ac:dyDescent="0.15">
      <c r="A152" s="162" t="str">
        <f>IF($C152&amp;$D152="","",COUNT($A$7:A151)+1)</f>
        <v/>
      </c>
      <c r="B152" s="233"/>
      <c r="C152" s="261"/>
      <c r="D152" s="234"/>
      <c r="E152" s="234"/>
      <c r="F152" s="235"/>
      <c r="G152" s="236"/>
      <c r="H152" s="237"/>
      <c r="I152" s="238"/>
      <c r="J152" s="239"/>
      <c r="K152" s="239"/>
      <c r="L152" s="238"/>
      <c r="M152" s="240"/>
      <c r="N152" s="230"/>
      <c r="O152" s="226"/>
      <c r="P152" s="227"/>
      <c r="Q152" s="241"/>
      <c r="R152" s="262"/>
      <c r="S152" s="230"/>
      <c r="T152" s="226"/>
      <c r="U152" s="227"/>
      <c r="V152" s="416"/>
      <c r="W152" s="207"/>
      <c r="X152" s="87"/>
      <c r="Y152" s="37"/>
      <c r="Z152" s="153"/>
      <c r="AA152" s="38"/>
      <c r="AB152" s="39"/>
      <c r="AC152" s="87"/>
      <c r="AD152" s="37"/>
      <c r="AE152" s="153"/>
      <c r="AF152" s="88"/>
      <c r="AG152" s="39"/>
      <c r="AH152" s="87"/>
      <c r="AI152" s="37"/>
      <c r="AJ152" s="153"/>
      <c r="AK152" s="38"/>
      <c r="AL152" s="39"/>
      <c r="AM152" s="411" t="str">
        <f t="shared" si="2"/>
        <v/>
      </c>
    </row>
    <row r="153" spans="1:39" ht="18" customHeight="1" x14ac:dyDescent="0.15">
      <c r="A153" s="162" t="str">
        <f>IF($C153&amp;$D153="","",COUNT($A$7:A152)+1)</f>
        <v/>
      </c>
      <c r="B153" s="242"/>
      <c r="C153" s="243"/>
      <c r="D153" s="243"/>
      <c r="E153" s="243"/>
      <c r="F153" s="244"/>
      <c r="G153" s="245"/>
      <c r="H153" s="246"/>
      <c r="I153" s="247"/>
      <c r="J153" s="247"/>
      <c r="K153" s="247"/>
      <c r="L153" s="247"/>
      <c r="M153" s="249"/>
      <c r="N153" s="217"/>
      <c r="O153" s="218"/>
      <c r="P153" s="221"/>
      <c r="Q153" s="251"/>
      <c r="R153" s="220"/>
      <c r="S153" s="217"/>
      <c r="T153" s="218"/>
      <c r="U153" s="221"/>
      <c r="V153" s="414"/>
      <c r="W153" s="208"/>
      <c r="X153" s="89"/>
      <c r="Y153" s="23"/>
      <c r="Z153" s="154"/>
      <c r="AA153" s="24"/>
      <c r="AB153" s="25"/>
      <c r="AC153" s="89"/>
      <c r="AD153" s="23"/>
      <c r="AE153" s="154"/>
      <c r="AF153" s="90"/>
      <c r="AG153" s="25"/>
      <c r="AH153" s="89"/>
      <c r="AI153" s="23"/>
      <c r="AJ153" s="154"/>
      <c r="AK153" s="24"/>
      <c r="AL153" s="25"/>
      <c r="AM153" s="411" t="str">
        <f t="shared" si="2"/>
        <v/>
      </c>
    </row>
    <row r="154" spans="1:39" ht="18" customHeight="1" x14ac:dyDescent="0.15">
      <c r="A154" s="162" t="str">
        <f>IF($C154&amp;$D154="","",COUNT($A$7:A153)+1)</f>
        <v/>
      </c>
      <c r="B154" s="242"/>
      <c r="C154" s="243"/>
      <c r="D154" s="243"/>
      <c r="E154" s="243"/>
      <c r="F154" s="244"/>
      <c r="G154" s="245"/>
      <c r="H154" s="246"/>
      <c r="I154" s="247"/>
      <c r="J154" s="247"/>
      <c r="K154" s="247"/>
      <c r="L154" s="247"/>
      <c r="M154" s="249"/>
      <c r="N154" s="217"/>
      <c r="O154" s="218"/>
      <c r="P154" s="221"/>
      <c r="Q154" s="251"/>
      <c r="R154" s="220"/>
      <c r="S154" s="217"/>
      <c r="T154" s="218"/>
      <c r="U154" s="221"/>
      <c r="V154" s="414"/>
      <c r="W154" s="208"/>
      <c r="X154" s="89"/>
      <c r="Y154" s="23"/>
      <c r="Z154" s="154"/>
      <c r="AA154" s="24"/>
      <c r="AB154" s="25"/>
      <c r="AC154" s="89"/>
      <c r="AD154" s="23"/>
      <c r="AE154" s="154"/>
      <c r="AF154" s="90"/>
      <c r="AG154" s="25"/>
      <c r="AH154" s="89"/>
      <c r="AI154" s="23"/>
      <c r="AJ154" s="154"/>
      <c r="AK154" s="24"/>
      <c r="AL154" s="25"/>
      <c r="AM154" s="411" t="str">
        <f t="shared" si="2"/>
        <v/>
      </c>
    </row>
    <row r="155" spans="1:39" ht="18" customHeight="1" x14ac:dyDescent="0.15">
      <c r="A155" s="162" t="str">
        <f>IF($C155&amp;$D155="","",COUNT($A$7:A154)+1)</f>
        <v/>
      </c>
      <c r="B155" s="242"/>
      <c r="C155" s="243"/>
      <c r="D155" s="243"/>
      <c r="E155" s="243"/>
      <c r="F155" s="244"/>
      <c r="G155" s="245"/>
      <c r="H155" s="246"/>
      <c r="I155" s="247"/>
      <c r="J155" s="247"/>
      <c r="K155" s="247"/>
      <c r="L155" s="247"/>
      <c r="M155" s="249"/>
      <c r="N155" s="217"/>
      <c r="O155" s="218"/>
      <c r="P155" s="221"/>
      <c r="Q155" s="251"/>
      <c r="R155" s="220"/>
      <c r="S155" s="217"/>
      <c r="T155" s="218"/>
      <c r="U155" s="221"/>
      <c r="V155" s="414"/>
      <c r="W155" s="208"/>
      <c r="X155" s="89"/>
      <c r="Y155" s="23"/>
      <c r="Z155" s="154"/>
      <c r="AA155" s="24"/>
      <c r="AB155" s="25"/>
      <c r="AC155" s="89"/>
      <c r="AD155" s="23"/>
      <c r="AE155" s="154"/>
      <c r="AF155" s="90"/>
      <c r="AG155" s="25"/>
      <c r="AH155" s="89"/>
      <c r="AI155" s="23"/>
      <c r="AJ155" s="154"/>
      <c r="AK155" s="24"/>
      <c r="AL155" s="25"/>
      <c r="AM155" s="411" t="str">
        <f t="shared" si="2"/>
        <v/>
      </c>
    </row>
    <row r="156" spans="1:39" ht="18" customHeight="1" x14ac:dyDescent="0.15">
      <c r="A156" s="163" t="str">
        <f>IF($C156&amp;$D156="","",COUNT($A$7:A155)+1)</f>
        <v/>
      </c>
      <c r="B156" s="252"/>
      <c r="C156" s="253"/>
      <c r="D156" s="253"/>
      <c r="E156" s="253"/>
      <c r="F156" s="254"/>
      <c r="G156" s="255"/>
      <c r="H156" s="256"/>
      <c r="I156" s="257"/>
      <c r="J156" s="257"/>
      <c r="K156" s="257"/>
      <c r="L156" s="257"/>
      <c r="M156" s="259"/>
      <c r="N156" s="231"/>
      <c r="O156" s="228"/>
      <c r="P156" s="263"/>
      <c r="Q156" s="260"/>
      <c r="R156" s="232"/>
      <c r="S156" s="231"/>
      <c r="T156" s="228"/>
      <c r="U156" s="263"/>
      <c r="V156" s="415"/>
      <c r="W156" s="206"/>
      <c r="X156" s="85"/>
      <c r="Y156" s="40"/>
      <c r="Z156" s="152"/>
      <c r="AA156" s="41"/>
      <c r="AB156" s="42"/>
      <c r="AC156" s="85"/>
      <c r="AD156" s="40"/>
      <c r="AE156" s="152"/>
      <c r="AF156" s="86"/>
      <c r="AG156" s="42"/>
      <c r="AH156" s="85"/>
      <c r="AI156" s="40"/>
      <c r="AJ156" s="152"/>
      <c r="AK156" s="41"/>
      <c r="AL156" s="42"/>
      <c r="AM156" s="411" t="str">
        <f t="shared" si="2"/>
        <v/>
      </c>
    </row>
    <row r="157" spans="1:39" ht="18" customHeight="1" x14ac:dyDescent="0.15">
      <c r="A157" s="162" t="str">
        <f>IF($C157&amp;$D157="","",COUNT($A$7:A156)+1)</f>
        <v/>
      </c>
      <c r="B157" s="233"/>
      <c r="C157" s="261"/>
      <c r="D157" s="234"/>
      <c r="E157" s="234"/>
      <c r="F157" s="235"/>
      <c r="G157" s="236"/>
      <c r="H157" s="237"/>
      <c r="I157" s="238"/>
      <c r="J157" s="239"/>
      <c r="K157" s="239"/>
      <c r="L157" s="238"/>
      <c r="M157" s="240"/>
      <c r="N157" s="230"/>
      <c r="O157" s="226"/>
      <c r="P157" s="227"/>
      <c r="Q157" s="241"/>
      <c r="R157" s="262"/>
      <c r="S157" s="230"/>
      <c r="T157" s="226"/>
      <c r="U157" s="227"/>
      <c r="V157" s="416"/>
      <c r="W157" s="207"/>
      <c r="X157" s="87"/>
      <c r="Y157" s="37"/>
      <c r="Z157" s="153"/>
      <c r="AA157" s="38"/>
      <c r="AB157" s="39"/>
      <c r="AC157" s="87"/>
      <c r="AD157" s="37"/>
      <c r="AE157" s="153"/>
      <c r="AF157" s="88"/>
      <c r="AG157" s="39"/>
      <c r="AH157" s="87"/>
      <c r="AI157" s="37"/>
      <c r="AJ157" s="153"/>
      <c r="AK157" s="38"/>
      <c r="AL157" s="39"/>
      <c r="AM157" s="411" t="str">
        <f t="shared" si="2"/>
        <v/>
      </c>
    </row>
    <row r="158" spans="1:39" ht="18" customHeight="1" x14ac:dyDescent="0.15">
      <c r="A158" s="162" t="str">
        <f>IF($C158&amp;$D158="","",COUNT($A$7:A157)+1)</f>
        <v/>
      </c>
      <c r="B158" s="242"/>
      <c r="C158" s="243"/>
      <c r="D158" s="243"/>
      <c r="E158" s="243"/>
      <c r="F158" s="244"/>
      <c r="G158" s="245"/>
      <c r="H158" s="246"/>
      <c r="I158" s="247"/>
      <c r="J158" s="247"/>
      <c r="K158" s="247"/>
      <c r="L158" s="247"/>
      <c r="M158" s="249"/>
      <c r="N158" s="217"/>
      <c r="O158" s="218"/>
      <c r="P158" s="221"/>
      <c r="Q158" s="251"/>
      <c r="R158" s="220"/>
      <c r="S158" s="217"/>
      <c r="T158" s="218"/>
      <c r="U158" s="221"/>
      <c r="V158" s="414"/>
      <c r="W158" s="208"/>
      <c r="X158" s="89"/>
      <c r="Y158" s="23"/>
      <c r="Z158" s="154"/>
      <c r="AA158" s="24"/>
      <c r="AB158" s="25"/>
      <c r="AC158" s="89"/>
      <c r="AD158" s="23"/>
      <c r="AE158" s="154"/>
      <c r="AF158" s="90"/>
      <c r="AG158" s="25"/>
      <c r="AH158" s="89"/>
      <c r="AI158" s="23"/>
      <c r="AJ158" s="154"/>
      <c r="AK158" s="24"/>
      <c r="AL158" s="25"/>
      <c r="AM158" s="411" t="str">
        <f t="shared" si="2"/>
        <v/>
      </c>
    </row>
    <row r="159" spans="1:39" ht="18" customHeight="1" x14ac:dyDescent="0.15">
      <c r="A159" s="162" t="str">
        <f>IF($C159&amp;$D159="","",COUNT($A$7:A158)+1)</f>
        <v/>
      </c>
      <c r="B159" s="242"/>
      <c r="C159" s="243"/>
      <c r="D159" s="243"/>
      <c r="E159" s="243"/>
      <c r="F159" s="244"/>
      <c r="G159" s="245"/>
      <c r="H159" s="246"/>
      <c r="I159" s="247"/>
      <c r="J159" s="247"/>
      <c r="K159" s="247"/>
      <c r="L159" s="247"/>
      <c r="M159" s="249"/>
      <c r="N159" s="217"/>
      <c r="O159" s="218"/>
      <c r="P159" s="221"/>
      <c r="Q159" s="251"/>
      <c r="R159" s="220"/>
      <c r="S159" s="217"/>
      <c r="T159" s="218"/>
      <c r="U159" s="221"/>
      <c r="V159" s="414"/>
      <c r="W159" s="208"/>
      <c r="X159" s="89"/>
      <c r="Y159" s="23"/>
      <c r="Z159" s="154"/>
      <c r="AA159" s="24"/>
      <c r="AB159" s="25"/>
      <c r="AC159" s="89"/>
      <c r="AD159" s="23"/>
      <c r="AE159" s="154"/>
      <c r="AF159" s="90"/>
      <c r="AG159" s="25"/>
      <c r="AH159" s="89"/>
      <c r="AI159" s="23"/>
      <c r="AJ159" s="154"/>
      <c r="AK159" s="24"/>
      <c r="AL159" s="25"/>
      <c r="AM159" s="411" t="str">
        <f t="shared" si="2"/>
        <v/>
      </c>
    </row>
    <row r="160" spans="1:39" ht="18" customHeight="1" x14ac:dyDescent="0.15">
      <c r="A160" s="162" t="str">
        <f>IF($C160&amp;$D160="","",COUNT($A$7:A159)+1)</f>
        <v/>
      </c>
      <c r="B160" s="242"/>
      <c r="C160" s="243"/>
      <c r="D160" s="243"/>
      <c r="E160" s="243"/>
      <c r="F160" s="244"/>
      <c r="G160" s="245"/>
      <c r="H160" s="246"/>
      <c r="I160" s="247"/>
      <c r="J160" s="247"/>
      <c r="K160" s="247"/>
      <c r="L160" s="247"/>
      <c r="M160" s="249"/>
      <c r="N160" s="217"/>
      <c r="O160" s="218"/>
      <c r="P160" s="221"/>
      <c r="Q160" s="251"/>
      <c r="R160" s="220"/>
      <c r="S160" s="217"/>
      <c r="T160" s="218"/>
      <c r="U160" s="221"/>
      <c r="V160" s="414"/>
      <c r="W160" s="208"/>
      <c r="X160" s="89"/>
      <c r="Y160" s="23"/>
      <c r="Z160" s="154"/>
      <c r="AA160" s="24"/>
      <c r="AB160" s="25"/>
      <c r="AC160" s="89"/>
      <c r="AD160" s="23"/>
      <c r="AE160" s="154"/>
      <c r="AF160" s="90"/>
      <c r="AG160" s="25"/>
      <c r="AH160" s="89"/>
      <c r="AI160" s="23"/>
      <c r="AJ160" s="154"/>
      <c r="AK160" s="24"/>
      <c r="AL160" s="25"/>
      <c r="AM160" s="411" t="str">
        <f t="shared" si="2"/>
        <v/>
      </c>
    </row>
    <row r="161" spans="1:39" ht="18" customHeight="1" x14ac:dyDescent="0.15">
      <c r="A161" s="163" t="str">
        <f>IF($C161&amp;$D161="","",COUNT($A$7:A160)+1)</f>
        <v/>
      </c>
      <c r="B161" s="252"/>
      <c r="C161" s="253"/>
      <c r="D161" s="253"/>
      <c r="E161" s="253"/>
      <c r="F161" s="254"/>
      <c r="G161" s="255"/>
      <c r="H161" s="256"/>
      <c r="I161" s="257"/>
      <c r="J161" s="257"/>
      <c r="K161" s="257"/>
      <c r="L161" s="257"/>
      <c r="M161" s="259"/>
      <c r="N161" s="231"/>
      <c r="O161" s="228"/>
      <c r="P161" s="263"/>
      <c r="Q161" s="260"/>
      <c r="R161" s="232"/>
      <c r="S161" s="231"/>
      <c r="T161" s="228"/>
      <c r="U161" s="263"/>
      <c r="V161" s="415"/>
      <c r="W161" s="206"/>
      <c r="X161" s="85"/>
      <c r="Y161" s="40"/>
      <c r="Z161" s="152"/>
      <c r="AA161" s="41"/>
      <c r="AB161" s="42"/>
      <c r="AC161" s="85"/>
      <c r="AD161" s="40"/>
      <c r="AE161" s="152"/>
      <c r="AF161" s="86"/>
      <c r="AG161" s="42"/>
      <c r="AH161" s="85"/>
      <c r="AI161" s="40"/>
      <c r="AJ161" s="152"/>
      <c r="AK161" s="41"/>
      <c r="AL161" s="42"/>
      <c r="AM161" s="411" t="str">
        <f t="shared" si="2"/>
        <v/>
      </c>
    </row>
    <row r="162" spans="1:39" ht="18" customHeight="1" x14ac:dyDescent="0.15">
      <c r="A162" s="162" t="str">
        <f>IF($C162&amp;$D162="","",COUNT($A$7:A161)+1)</f>
        <v/>
      </c>
      <c r="B162" s="233"/>
      <c r="C162" s="261"/>
      <c r="D162" s="234"/>
      <c r="E162" s="234"/>
      <c r="F162" s="235"/>
      <c r="G162" s="236"/>
      <c r="H162" s="237"/>
      <c r="I162" s="238"/>
      <c r="J162" s="239"/>
      <c r="K162" s="239"/>
      <c r="L162" s="238"/>
      <c r="M162" s="240"/>
      <c r="N162" s="230"/>
      <c r="O162" s="226"/>
      <c r="P162" s="227"/>
      <c r="Q162" s="241"/>
      <c r="R162" s="262"/>
      <c r="S162" s="230"/>
      <c r="T162" s="226"/>
      <c r="U162" s="227"/>
      <c r="V162" s="416"/>
      <c r="W162" s="207"/>
      <c r="X162" s="87"/>
      <c r="Y162" s="37"/>
      <c r="Z162" s="153"/>
      <c r="AA162" s="38"/>
      <c r="AB162" s="39"/>
      <c r="AC162" s="87"/>
      <c r="AD162" s="37"/>
      <c r="AE162" s="153"/>
      <c r="AF162" s="88"/>
      <c r="AG162" s="39"/>
      <c r="AH162" s="87"/>
      <c r="AI162" s="37"/>
      <c r="AJ162" s="153"/>
      <c r="AK162" s="38"/>
      <c r="AL162" s="39"/>
      <c r="AM162" s="411" t="str">
        <f t="shared" si="2"/>
        <v/>
      </c>
    </row>
    <row r="163" spans="1:39" ht="18" customHeight="1" x14ac:dyDescent="0.15">
      <c r="A163" s="162" t="str">
        <f>IF($C163&amp;$D163="","",COUNT($A$7:A162)+1)</f>
        <v/>
      </c>
      <c r="B163" s="242"/>
      <c r="C163" s="243"/>
      <c r="D163" s="243"/>
      <c r="E163" s="243"/>
      <c r="F163" s="244"/>
      <c r="G163" s="245"/>
      <c r="H163" s="246"/>
      <c r="I163" s="247"/>
      <c r="J163" s="247"/>
      <c r="K163" s="247"/>
      <c r="L163" s="247"/>
      <c r="M163" s="249"/>
      <c r="N163" s="217"/>
      <c r="O163" s="218"/>
      <c r="P163" s="221"/>
      <c r="Q163" s="251"/>
      <c r="R163" s="220"/>
      <c r="S163" s="217"/>
      <c r="T163" s="218"/>
      <c r="U163" s="221"/>
      <c r="V163" s="414"/>
      <c r="W163" s="208"/>
      <c r="X163" s="89"/>
      <c r="Y163" s="23"/>
      <c r="Z163" s="154"/>
      <c r="AA163" s="24"/>
      <c r="AB163" s="25"/>
      <c r="AC163" s="89"/>
      <c r="AD163" s="23"/>
      <c r="AE163" s="154"/>
      <c r="AF163" s="90"/>
      <c r="AG163" s="25"/>
      <c r="AH163" s="89"/>
      <c r="AI163" s="23"/>
      <c r="AJ163" s="154"/>
      <c r="AK163" s="24"/>
      <c r="AL163" s="25"/>
      <c r="AM163" s="411" t="str">
        <f t="shared" si="2"/>
        <v/>
      </c>
    </row>
    <row r="164" spans="1:39" ht="18" customHeight="1" x14ac:dyDescent="0.15">
      <c r="A164" s="162" t="str">
        <f>IF($C164&amp;$D164="","",COUNT($A$7:A163)+1)</f>
        <v/>
      </c>
      <c r="B164" s="242"/>
      <c r="C164" s="243"/>
      <c r="D164" s="243"/>
      <c r="E164" s="243"/>
      <c r="F164" s="244"/>
      <c r="G164" s="245"/>
      <c r="H164" s="246"/>
      <c r="I164" s="247"/>
      <c r="J164" s="247"/>
      <c r="K164" s="247"/>
      <c r="L164" s="247"/>
      <c r="M164" s="249"/>
      <c r="N164" s="217"/>
      <c r="O164" s="218"/>
      <c r="P164" s="221"/>
      <c r="Q164" s="251"/>
      <c r="R164" s="220"/>
      <c r="S164" s="217"/>
      <c r="T164" s="218"/>
      <c r="U164" s="221"/>
      <c r="V164" s="414"/>
      <c r="W164" s="208"/>
      <c r="X164" s="89"/>
      <c r="Y164" s="23"/>
      <c r="Z164" s="154"/>
      <c r="AA164" s="24"/>
      <c r="AB164" s="25"/>
      <c r="AC164" s="89"/>
      <c r="AD164" s="23"/>
      <c r="AE164" s="154"/>
      <c r="AF164" s="90"/>
      <c r="AG164" s="25"/>
      <c r="AH164" s="89"/>
      <c r="AI164" s="23"/>
      <c r="AJ164" s="154"/>
      <c r="AK164" s="24"/>
      <c r="AL164" s="25"/>
      <c r="AM164" s="411" t="str">
        <f t="shared" si="2"/>
        <v/>
      </c>
    </row>
    <row r="165" spans="1:39" ht="18" customHeight="1" x14ac:dyDescent="0.15">
      <c r="A165" s="162" t="str">
        <f>IF($C165&amp;$D165="","",COUNT($A$7:A164)+1)</f>
        <v/>
      </c>
      <c r="B165" s="242"/>
      <c r="C165" s="243"/>
      <c r="D165" s="243"/>
      <c r="E165" s="243"/>
      <c r="F165" s="244"/>
      <c r="G165" s="245"/>
      <c r="H165" s="246"/>
      <c r="I165" s="247"/>
      <c r="J165" s="247"/>
      <c r="K165" s="247"/>
      <c r="L165" s="247"/>
      <c r="M165" s="249"/>
      <c r="N165" s="217"/>
      <c r="O165" s="218"/>
      <c r="P165" s="221"/>
      <c r="Q165" s="251"/>
      <c r="R165" s="220"/>
      <c r="S165" s="217"/>
      <c r="T165" s="218"/>
      <c r="U165" s="221"/>
      <c r="V165" s="414"/>
      <c r="W165" s="208"/>
      <c r="X165" s="89"/>
      <c r="Y165" s="23"/>
      <c r="Z165" s="154"/>
      <c r="AA165" s="24"/>
      <c r="AB165" s="25"/>
      <c r="AC165" s="89"/>
      <c r="AD165" s="23"/>
      <c r="AE165" s="154"/>
      <c r="AF165" s="90"/>
      <c r="AG165" s="25"/>
      <c r="AH165" s="89"/>
      <c r="AI165" s="23"/>
      <c r="AJ165" s="154"/>
      <c r="AK165" s="24"/>
      <c r="AL165" s="25"/>
      <c r="AM165" s="411" t="str">
        <f t="shared" si="2"/>
        <v/>
      </c>
    </row>
    <row r="166" spans="1:39" ht="18" customHeight="1" x14ac:dyDescent="0.15">
      <c r="A166" s="163" t="str">
        <f>IF($C166&amp;$D166="","",COUNT($A$7:A165)+1)</f>
        <v/>
      </c>
      <c r="B166" s="252"/>
      <c r="C166" s="253"/>
      <c r="D166" s="253"/>
      <c r="E166" s="253"/>
      <c r="F166" s="254"/>
      <c r="G166" s="255"/>
      <c r="H166" s="256"/>
      <c r="I166" s="257"/>
      <c r="J166" s="257"/>
      <c r="K166" s="257"/>
      <c r="L166" s="257"/>
      <c r="M166" s="259"/>
      <c r="N166" s="231"/>
      <c r="O166" s="228"/>
      <c r="P166" s="263"/>
      <c r="Q166" s="260"/>
      <c r="R166" s="232"/>
      <c r="S166" s="231"/>
      <c r="T166" s="228"/>
      <c r="U166" s="263"/>
      <c r="V166" s="415"/>
      <c r="W166" s="206"/>
      <c r="X166" s="85"/>
      <c r="Y166" s="40"/>
      <c r="Z166" s="152"/>
      <c r="AA166" s="41"/>
      <c r="AB166" s="42"/>
      <c r="AC166" s="85"/>
      <c r="AD166" s="40"/>
      <c r="AE166" s="152"/>
      <c r="AF166" s="86"/>
      <c r="AG166" s="42"/>
      <c r="AH166" s="85"/>
      <c r="AI166" s="40"/>
      <c r="AJ166" s="152"/>
      <c r="AK166" s="41"/>
      <c r="AL166" s="42"/>
      <c r="AM166" s="411" t="str">
        <f t="shared" si="2"/>
        <v/>
      </c>
    </row>
    <row r="167" spans="1:39" ht="18" customHeight="1" x14ac:dyDescent="0.15">
      <c r="A167" s="162" t="str">
        <f>IF($C167&amp;$D167="","",COUNT($A$7:A166)+1)</f>
        <v/>
      </c>
      <c r="B167" s="233"/>
      <c r="C167" s="261"/>
      <c r="D167" s="234"/>
      <c r="E167" s="234"/>
      <c r="F167" s="235"/>
      <c r="G167" s="236"/>
      <c r="H167" s="237"/>
      <c r="I167" s="238"/>
      <c r="J167" s="239"/>
      <c r="K167" s="239"/>
      <c r="L167" s="238"/>
      <c r="M167" s="240"/>
      <c r="N167" s="230"/>
      <c r="O167" s="226"/>
      <c r="P167" s="227"/>
      <c r="Q167" s="241"/>
      <c r="R167" s="262"/>
      <c r="S167" s="230"/>
      <c r="T167" s="226"/>
      <c r="U167" s="227"/>
      <c r="V167" s="416"/>
      <c r="W167" s="207"/>
      <c r="X167" s="87"/>
      <c r="Y167" s="37"/>
      <c r="Z167" s="153"/>
      <c r="AA167" s="38"/>
      <c r="AB167" s="39"/>
      <c r="AC167" s="87"/>
      <c r="AD167" s="37"/>
      <c r="AE167" s="153"/>
      <c r="AF167" s="88"/>
      <c r="AG167" s="39"/>
      <c r="AH167" s="87"/>
      <c r="AI167" s="37"/>
      <c r="AJ167" s="153"/>
      <c r="AK167" s="38"/>
      <c r="AL167" s="39"/>
      <c r="AM167" s="411" t="str">
        <f t="shared" si="2"/>
        <v/>
      </c>
    </row>
    <row r="168" spans="1:39" ht="18" customHeight="1" x14ac:dyDescent="0.15">
      <c r="A168" s="162" t="str">
        <f>IF($C168&amp;$D168="","",COUNT($A$7:A167)+1)</f>
        <v/>
      </c>
      <c r="B168" s="242"/>
      <c r="C168" s="243"/>
      <c r="D168" s="243"/>
      <c r="E168" s="243"/>
      <c r="F168" s="244"/>
      <c r="G168" s="245"/>
      <c r="H168" s="246"/>
      <c r="I168" s="247"/>
      <c r="J168" s="247"/>
      <c r="K168" s="247"/>
      <c r="L168" s="247"/>
      <c r="M168" s="249"/>
      <c r="N168" s="217"/>
      <c r="O168" s="218"/>
      <c r="P168" s="221"/>
      <c r="Q168" s="251"/>
      <c r="R168" s="220"/>
      <c r="S168" s="217"/>
      <c r="T168" s="218"/>
      <c r="U168" s="221"/>
      <c r="V168" s="414"/>
      <c r="W168" s="208"/>
      <c r="X168" s="89"/>
      <c r="Y168" s="23"/>
      <c r="Z168" s="154"/>
      <c r="AA168" s="24"/>
      <c r="AB168" s="25"/>
      <c r="AC168" s="89"/>
      <c r="AD168" s="23"/>
      <c r="AE168" s="154"/>
      <c r="AF168" s="90"/>
      <c r="AG168" s="25"/>
      <c r="AH168" s="89"/>
      <c r="AI168" s="23"/>
      <c r="AJ168" s="154"/>
      <c r="AK168" s="24"/>
      <c r="AL168" s="25"/>
      <c r="AM168" s="411" t="str">
        <f t="shared" si="2"/>
        <v/>
      </c>
    </row>
    <row r="169" spans="1:39" ht="18" customHeight="1" x14ac:dyDescent="0.15">
      <c r="A169" s="162" t="str">
        <f>IF($C169&amp;$D169="","",COUNT($A$7:A168)+1)</f>
        <v/>
      </c>
      <c r="B169" s="242"/>
      <c r="C169" s="243"/>
      <c r="D169" s="243"/>
      <c r="E169" s="243"/>
      <c r="F169" s="244"/>
      <c r="G169" s="245"/>
      <c r="H169" s="246"/>
      <c r="I169" s="247"/>
      <c r="J169" s="247"/>
      <c r="K169" s="247"/>
      <c r="L169" s="247"/>
      <c r="M169" s="249"/>
      <c r="N169" s="217"/>
      <c r="O169" s="218"/>
      <c r="P169" s="221"/>
      <c r="Q169" s="251"/>
      <c r="R169" s="220"/>
      <c r="S169" s="217"/>
      <c r="T169" s="218"/>
      <c r="U169" s="221"/>
      <c r="V169" s="414"/>
      <c r="W169" s="208"/>
      <c r="X169" s="89"/>
      <c r="Y169" s="23"/>
      <c r="Z169" s="154"/>
      <c r="AA169" s="24"/>
      <c r="AB169" s="25"/>
      <c r="AC169" s="89"/>
      <c r="AD169" s="23"/>
      <c r="AE169" s="154"/>
      <c r="AF169" s="90"/>
      <c r="AG169" s="25"/>
      <c r="AH169" s="89"/>
      <c r="AI169" s="23"/>
      <c r="AJ169" s="154"/>
      <c r="AK169" s="24"/>
      <c r="AL169" s="25"/>
      <c r="AM169" s="411" t="str">
        <f t="shared" si="2"/>
        <v/>
      </c>
    </row>
    <row r="170" spans="1:39" ht="18" customHeight="1" x14ac:dyDescent="0.15">
      <c r="A170" s="162" t="str">
        <f>IF($C170&amp;$D170="","",COUNT($A$7:A169)+1)</f>
        <v/>
      </c>
      <c r="B170" s="242"/>
      <c r="C170" s="243"/>
      <c r="D170" s="243"/>
      <c r="E170" s="243"/>
      <c r="F170" s="244"/>
      <c r="G170" s="245"/>
      <c r="H170" s="246"/>
      <c r="I170" s="247"/>
      <c r="J170" s="247"/>
      <c r="K170" s="247"/>
      <c r="L170" s="247"/>
      <c r="M170" s="249"/>
      <c r="N170" s="217"/>
      <c r="O170" s="218"/>
      <c r="P170" s="221"/>
      <c r="Q170" s="251"/>
      <c r="R170" s="220"/>
      <c r="S170" s="217"/>
      <c r="T170" s="218"/>
      <c r="U170" s="221"/>
      <c r="V170" s="414"/>
      <c r="W170" s="208"/>
      <c r="X170" s="89"/>
      <c r="Y170" s="23"/>
      <c r="Z170" s="154"/>
      <c r="AA170" s="24"/>
      <c r="AB170" s="25"/>
      <c r="AC170" s="89"/>
      <c r="AD170" s="23"/>
      <c r="AE170" s="154"/>
      <c r="AF170" s="90"/>
      <c r="AG170" s="25"/>
      <c r="AH170" s="89"/>
      <c r="AI170" s="23"/>
      <c r="AJ170" s="154"/>
      <c r="AK170" s="24"/>
      <c r="AL170" s="25"/>
      <c r="AM170" s="411" t="str">
        <f t="shared" si="2"/>
        <v/>
      </c>
    </row>
    <row r="171" spans="1:39" ht="18" customHeight="1" x14ac:dyDescent="0.15">
      <c r="A171" s="163" t="str">
        <f>IF($C171&amp;$D171="","",COUNT($A$7:A170)+1)</f>
        <v/>
      </c>
      <c r="B171" s="252"/>
      <c r="C171" s="253"/>
      <c r="D171" s="253"/>
      <c r="E171" s="253"/>
      <c r="F171" s="254"/>
      <c r="G171" s="255"/>
      <c r="H171" s="256"/>
      <c r="I171" s="257"/>
      <c r="J171" s="257"/>
      <c r="K171" s="257"/>
      <c r="L171" s="257"/>
      <c r="M171" s="259"/>
      <c r="N171" s="231"/>
      <c r="O171" s="228"/>
      <c r="P171" s="263"/>
      <c r="Q171" s="260"/>
      <c r="R171" s="232"/>
      <c r="S171" s="231"/>
      <c r="T171" s="228"/>
      <c r="U171" s="263"/>
      <c r="V171" s="415"/>
      <c r="W171" s="206"/>
      <c r="X171" s="85"/>
      <c r="Y171" s="40"/>
      <c r="Z171" s="152"/>
      <c r="AA171" s="41"/>
      <c r="AB171" s="42"/>
      <c r="AC171" s="85"/>
      <c r="AD171" s="40"/>
      <c r="AE171" s="152"/>
      <c r="AF171" s="86"/>
      <c r="AG171" s="42"/>
      <c r="AH171" s="85"/>
      <c r="AI171" s="40"/>
      <c r="AJ171" s="152"/>
      <c r="AK171" s="41"/>
      <c r="AL171" s="42"/>
      <c r="AM171" s="411" t="str">
        <f t="shared" si="2"/>
        <v/>
      </c>
    </row>
    <row r="172" spans="1:39" ht="18" customHeight="1" x14ac:dyDescent="0.15">
      <c r="A172" s="162" t="str">
        <f>IF($C172&amp;$D172="","",COUNT($A$7:A171)+1)</f>
        <v/>
      </c>
      <c r="B172" s="233"/>
      <c r="C172" s="261"/>
      <c r="D172" s="234"/>
      <c r="E172" s="234"/>
      <c r="F172" s="235"/>
      <c r="G172" s="236"/>
      <c r="H172" s="237"/>
      <c r="I172" s="238"/>
      <c r="J172" s="239"/>
      <c r="K172" s="239"/>
      <c r="L172" s="238"/>
      <c r="M172" s="240"/>
      <c r="N172" s="230"/>
      <c r="O172" s="226"/>
      <c r="P172" s="227"/>
      <c r="Q172" s="241"/>
      <c r="R172" s="262"/>
      <c r="S172" s="230"/>
      <c r="T172" s="226"/>
      <c r="U172" s="227"/>
      <c r="V172" s="416"/>
      <c r="W172" s="207"/>
      <c r="X172" s="87"/>
      <c r="Y172" s="37"/>
      <c r="Z172" s="153"/>
      <c r="AA172" s="38"/>
      <c r="AB172" s="39"/>
      <c r="AC172" s="87"/>
      <c r="AD172" s="37"/>
      <c r="AE172" s="153"/>
      <c r="AF172" s="88"/>
      <c r="AG172" s="39"/>
      <c r="AH172" s="87"/>
      <c r="AI172" s="37"/>
      <c r="AJ172" s="153"/>
      <c r="AK172" s="38"/>
      <c r="AL172" s="39"/>
      <c r="AM172" s="411" t="str">
        <f t="shared" si="2"/>
        <v/>
      </c>
    </row>
    <row r="173" spans="1:39" ht="18" customHeight="1" x14ac:dyDescent="0.15">
      <c r="A173" s="162" t="str">
        <f>IF($C173&amp;$D173="","",COUNT($A$7:A172)+1)</f>
        <v/>
      </c>
      <c r="B173" s="242"/>
      <c r="C173" s="243"/>
      <c r="D173" s="243"/>
      <c r="E173" s="243"/>
      <c r="F173" s="244"/>
      <c r="G173" s="245"/>
      <c r="H173" s="246"/>
      <c r="I173" s="247"/>
      <c r="J173" s="247"/>
      <c r="K173" s="247"/>
      <c r="L173" s="247"/>
      <c r="M173" s="249"/>
      <c r="N173" s="217"/>
      <c r="O173" s="218"/>
      <c r="P173" s="221"/>
      <c r="Q173" s="251"/>
      <c r="R173" s="220"/>
      <c r="S173" s="217"/>
      <c r="T173" s="218"/>
      <c r="U173" s="221"/>
      <c r="V173" s="414"/>
      <c r="W173" s="208"/>
      <c r="X173" s="89"/>
      <c r="Y173" s="23"/>
      <c r="Z173" s="154"/>
      <c r="AA173" s="24"/>
      <c r="AB173" s="25"/>
      <c r="AC173" s="89"/>
      <c r="AD173" s="23"/>
      <c r="AE173" s="154"/>
      <c r="AF173" s="90"/>
      <c r="AG173" s="25"/>
      <c r="AH173" s="89"/>
      <c r="AI173" s="23"/>
      <c r="AJ173" s="154"/>
      <c r="AK173" s="24"/>
      <c r="AL173" s="25"/>
      <c r="AM173" s="411" t="str">
        <f t="shared" si="2"/>
        <v/>
      </c>
    </row>
    <row r="174" spans="1:39" ht="18" customHeight="1" x14ac:dyDescent="0.15">
      <c r="A174" s="162" t="str">
        <f>IF($C174&amp;$D174="","",COUNT($A$7:A173)+1)</f>
        <v/>
      </c>
      <c r="B174" s="242"/>
      <c r="C174" s="243"/>
      <c r="D174" s="243"/>
      <c r="E174" s="243"/>
      <c r="F174" s="244"/>
      <c r="G174" s="245"/>
      <c r="H174" s="246"/>
      <c r="I174" s="247"/>
      <c r="J174" s="247"/>
      <c r="K174" s="247"/>
      <c r="L174" s="247"/>
      <c r="M174" s="249"/>
      <c r="N174" s="217"/>
      <c r="O174" s="218"/>
      <c r="P174" s="221"/>
      <c r="Q174" s="251"/>
      <c r="R174" s="220"/>
      <c r="S174" s="217"/>
      <c r="T174" s="218"/>
      <c r="U174" s="221"/>
      <c r="V174" s="414"/>
      <c r="W174" s="208"/>
      <c r="X174" s="89"/>
      <c r="Y174" s="23"/>
      <c r="Z174" s="154"/>
      <c r="AA174" s="24"/>
      <c r="AB174" s="25"/>
      <c r="AC174" s="89"/>
      <c r="AD174" s="23"/>
      <c r="AE174" s="154"/>
      <c r="AF174" s="90"/>
      <c r="AG174" s="25"/>
      <c r="AH174" s="89"/>
      <c r="AI174" s="23"/>
      <c r="AJ174" s="154"/>
      <c r="AK174" s="24"/>
      <c r="AL174" s="25"/>
      <c r="AM174" s="411" t="str">
        <f t="shared" si="2"/>
        <v/>
      </c>
    </row>
    <row r="175" spans="1:39" ht="18" customHeight="1" x14ac:dyDescent="0.15">
      <c r="A175" s="162" t="str">
        <f>IF($C175&amp;$D175="","",COUNT($A$7:A174)+1)</f>
        <v/>
      </c>
      <c r="B175" s="242"/>
      <c r="C175" s="243"/>
      <c r="D175" s="243"/>
      <c r="E175" s="243"/>
      <c r="F175" s="244"/>
      <c r="G175" s="245"/>
      <c r="H175" s="246"/>
      <c r="I175" s="247"/>
      <c r="J175" s="247"/>
      <c r="K175" s="247"/>
      <c r="L175" s="247"/>
      <c r="M175" s="249"/>
      <c r="N175" s="217"/>
      <c r="O175" s="218"/>
      <c r="P175" s="221"/>
      <c r="Q175" s="251"/>
      <c r="R175" s="220"/>
      <c r="S175" s="217"/>
      <c r="T175" s="218"/>
      <c r="U175" s="221"/>
      <c r="V175" s="414"/>
      <c r="W175" s="208"/>
      <c r="X175" s="89"/>
      <c r="Y175" s="23"/>
      <c r="Z175" s="154"/>
      <c r="AA175" s="24"/>
      <c r="AB175" s="25"/>
      <c r="AC175" s="89"/>
      <c r="AD175" s="23"/>
      <c r="AE175" s="154"/>
      <c r="AF175" s="90"/>
      <c r="AG175" s="25"/>
      <c r="AH175" s="89"/>
      <c r="AI175" s="23"/>
      <c r="AJ175" s="154"/>
      <c r="AK175" s="24"/>
      <c r="AL175" s="25"/>
      <c r="AM175" s="411" t="str">
        <f t="shared" si="2"/>
        <v/>
      </c>
    </row>
    <row r="176" spans="1:39" ht="18" customHeight="1" x14ac:dyDescent="0.15">
      <c r="A176" s="163" t="str">
        <f>IF($C176&amp;$D176="","",COUNT($A$7:A175)+1)</f>
        <v/>
      </c>
      <c r="B176" s="252"/>
      <c r="C176" s="253"/>
      <c r="D176" s="253"/>
      <c r="E176" s="253"/>
      <c r="F176" s="254"/>
      <c r="G176" s="255"/>
      <c r="H176" s="256"/>
      <c r="I176" s="257"/>
      <c r="J176" s="257"/>
      <c r="K176" s="257"/>
      <c r="L176" s="257"/>
      <c r="M176" s="259"/>
      <c r="N176" s="231"/>
      <c r="O176" s="228"/>
      <c r="P176" s="263"/>
      <c r="Q176" s="260"/>
      <c r="R176" s="232"/>
      <c r="S176" s="231"/>
      <c r="T176" s="228"/>
      <c r="U176" s="263"/>
      <c r="V176" s="415"/>
      <c r="W176" s="206"/>
      <c r="X176" s="85"/>
      <c r="Y176" s="40"/>
      <c r="Z176" s="152"/>
      <c r="AA176" s="41"/>
      <c r="AB176" s="42"/>
      <c r="AC176" s="85"/>
      <c r="AD176" s="40"/>
      <c r="AE176" s="152"/>
      <c r="AF176" s="86"/>
      <c r="AG176" s="42"/>
      <c r="AH176" s="85"/>
      <c r="AI176" s="40"/>
      <c r="AJ176" s="152"/>
      <c r="AK176" s="41"/>
      <c r="AL176" s="42"/>
      <c r="AM176" s="411" t="str">
        <f t="shared" si="2"/>
        <v/>
      </c>
    </row>
    <row r="177" spans="1:39" ht="18" customHeight="1" x14ac:dyDescent="0.15">
      <c r="A177" s="162" t="str">
        <f>IF($C177&amp;$D177="","",COUNT($A$7:A176)+1)</f>
        <v/>
      </c>
      <c r="B177" s="233"/>
      <c r="C177" s="261"/>
      <c r="D177" s="234"/>
      <c r="E177" s="234"/>
      <c r="F177" s="235"/>
      <c r="G177" s="236"/>
      <c r="H177" s="237"/>
      <c r="I177" s="238"/>
      <c r="J177" s="239"/>
      <c r="K177" s="239"/>
      <c r="L177" s="238"/>
      <c r="M177" s="240"/>
      <c r="N177" s="230"/>
      <c r="O177" s="226"/>
      <c r="P177" s="227"/>
      <c r="Q177" s="241"/>
      <c r="R177" s="262"/>
      <c r="S177" s="230"/>
      <c r="T177" s="226"/>
      <c r="U177" s="227"/>
      <c r="V177" s="416"/>
      <c r="W177" s="207"/>
      <c r="X177" s="87"/>
      <c r="Y177" s="37"/>
      <c r="Z177" s="153"/>
      <c r="AA177" s="38"/>
      <c r="AB177" s="39"/>
      <c r="AC177" s="87"/>
      <c r="AD177" s="37"/>
      <c r="AE177" s="153"/>
      <c r="AF177" s="88"/>
      <c r="AG177" s="39"/>
      <c r="AH177" s="87"/>
      <c r="AI177" s="37"/>
      <c r="AJ177" s="153"/>
      <c r="AK177" s="38"/>
      <c r="AL177" s="39"/>
      <c r="AM177" s="411" t="str">
        <f t="shared" si="2"/>
        <v/>
      </c>
    </row>
    <row r="178" spans="1:39" ht="18" customHeight="1" x14ac:dyDescent="0.15">
      <c r="A178" s="162" t="str">
        <f>IF($C178&amp;$D178="","",COUNT($A$7:A177)+1)</f>
        <v/>
      </c>
      <c r="B178" s="242"/>
      <c r="C178" s="243"/>
      <c r="D178" s="243"/>
      <c r="E178" s="243"/>
      <c r="F178" s="244"/>
      <c r="G178" s="245"/>
      <c r="H178" s="246"/>
      <c r="I178" s="247"/>
      <c r="J178" s="247"/>
      <c r="K178" s="247"/>
      <c r="L178" s="247"/>
      <c r="M178" s="249"/>
      <c r="N178" s="217"/>
      <c r="O178" s="218"/>
      <c r="P178" s="221"/>
      <c r="Q178" s="251"/>
      <c r="R178" s="220"/>
      <c r="S178" s="217"/>
      <c r="T178" s="218"/>
      <c r="U178" s="221"/>
      <c r="V178" s="414"/>
      <c r="W178" s="208"/>
      <c r="X178" s="89"/>
      <c r="Y178" s="23"/>
      <c r="Z178" s="154"/>
      <c r="AA178" s="24"/>
      <c r="AB178" s="25"/>
      <c r="AC178" s="89"/>
      <c r="AD178" s="23"/>
      <c r="AE178" s="154"/>
      <c r="AF178" s="90"/>
      <c r="AG178" s="25"/>
      <c r="AH178" s="89"/>
      <c r="AI178" s="23"/>
      <c r="AJ178" s="154"/>
      <c r="AK178" s="24"/>
      <c r="AL178" s="25"/>
      <c r="AM178" s="411" t="str">
        <f t="shared" si="2"/>
        <v/>
      </c>
    </row>
    <row r="179" spans="1:39" ht="18" customHeight="1" x14ac:dyDescent="0.15">
      <c r="A179" s="162" t="str">
        <f>IF($C179&amp;$D179="","",COUNT($A$7:A178)+1)</f>
        <v/>
      </c>
      <c r="B179" s="242"/>
      <c r="C179" s="243"/>
      <c r="D179" s="243"/>
      <c r="E179" s="243"/>
      <c r="F179" s="244"/>
      <c r="G179" s="245"/>
      <c r="H179" s="246"/>
      <c r="I179" s="247"/>
      <c r="J179" s="247"/>
      <c r="K179" s="247"/>
      <c r="L179" s="247"/>
      <c r="M179" s="249"/>
      <c r="N179" s="217"/>
      <c r="O179" s="218"/>
      <c r="P179" s="221"/>
      <c r="Q179" s="251"/>
      <c r="R179" s="220"/>
      <c r="S179" s="217"/>
      <c r="T179" s="218"/>
      <c r="U179" s="221"/>
      <c r="V179" s="414"/>
      <c r="W179" s="208"/>
      <c r="X179" s="89"/>
      <c r="Y179" s="23"/>
      <c r="Z179" s="154"/>
      <c r="AA179" s="24"/>
      <c r="AB179" s="25"/>
      <c r="AC179" s="89"/>
      <c r="AD179" s="23"/>
      <c r="AE179" s="154"/>
      <c r="AF179" s="90"/>
      <c r="AG179" s="25"/>
      <c r="AH179" s="89"/>
      <c r="AI179" s="23"/>
      <c r="AJ179" s="154"/>
      <c r="AK179" s="24"/>
      <c r="AL179" s="25"/>
      <c r="AM179" s="411" t="str">
        <f t="shared" si="2"/>
        <v/>
      </c>
    </row>
    <row r="180" spans="1:39" ht="18" customHeight="1" x14ac:dyDescent="0.15">
      <c r="A180" s="162" t="str">
        <f>IF($C180&amp;$D180="","",COUNT($A$7:A179)+1)</f>
        <v/>
      </c>
      <c r="B180" s="242"/>
      <c r="C180" s="243"/>
      <c r="D180" s="243"/>
      <c r="E180" s="243"/>
      <c r="F180" s="244"/>
      <c r="G180" s="245"/>
      <c r="H180" s="246"/>
      <c r="I180" s="247"/>
      <c r="J180" s="247"/>
      <c r="K180" s="247"/>
      <c r="L180" s="247"/>
      <c r="M180" s="249"/>
      <c r="N180" s="217"/>
      <c r="O180" s="218"/>
      <c r="P180" s="221"/>
      <c r="Q180" s="251"/>
      <c r="R180" s="220"/>
      <c r="S180" s="217"/>
      <c r="T180" s="218"/>
      <c r="U180" s="221"/>
      <c r="V180" s="414"/>
      <c r="W180" s="208"/>
      <c r="X180" s="89"/>
      <c r="Y180" s="23"/>
      <c r="Z180" s="154"/>
      <c r="AA180" s="24"/>
      <c r="AB180" s="25"/>
      <c r="AC180" s="89"/>
      <c r="AD180" s="23"/>
      <c r="AE180" s="154"/>
      <c r="AF180" s="90"/>
      <c r="AG180" s="25"/>
      <c r="AH180" s="89"/>
      <c r="AI180" s="23"/>
      <c r="AJ180" s="154"/>
      <c r="AK180" s="24"/>
      <c r="AL180" s="25"/>
      <c r="AM180" s="411" t="str">
        <f t="shared" si="2"/>
        <v/>
      </c>
    </row>
    <row r="181" spans="1:39" ht="18" customHeight="1" x14ac:dyDescent="0.15">
      <c r="A181" s="163" t="str">
        <f>IF($C181&amp;$D181="","",COUNT($A$7:A180)+1)</f>
        <v/>
      </c>
      <c r="B181" s="252"/>
      <c r="C181" s="253"/>
      <c r="D181" s="253"/>
      <c r="E181" s="253"/>
      <c r="F181" s="254"/>
      <c r="G181" s="255"/>
      <c r="H181" s="256"/>
      <c r="I181" s="257"/>
      <c r="J181" s="257"/>
      <c r="K181" s="257"/>
      <c r="L181" s="257"/>
      <c r="M181" s="259"/>
      <c r="N181" s="231"/>
      <c r="O181" s="228"/>
      <c r="P181" s="263"/>
      <c r="Q181" s="260"/>
      <c r="R181" s="232"/>
      <c r="S181" s="231"/>
      <c r="T181" s="228"/>
      <c r="U181" s="263"/>
      <c r="V181" s="415"/>
      <c r="W181" s="206"/>
      <c r="X181" s="85"/>
      <c r="Y181" s="40"/>
      <c r="Z181" s="152"/>
      <c r="AA181" s="41"/>
      <c r="AB181" s="42"/>
      <c r="AC181" s="85"/>
      <c r="AD181" s="40"/>
      <c r="AE181" s="152"/>
      <c r="AF181" s="86"/>
      <c r="AG181" s="42"/>
      <c r="AH181" s="85"/>
      <c r="AI181" s="40"/>
      <c r="AJ181" s="152"/>
      <c r="AK181" s="41"/>
      <c r="AL181" s="42"/>
      <c r="AM181" s="411" t="str">
        <f t="shared" si="2"/>
        <v/>
      </c>
    </row>
    <row r="182" spans="1:39" ht="18" customHeight="1" x14ac:dyDescent="0.15">
      <c r="A182" s="162" t="str">
        <f>IF($C182&amp;$D182="","",COUNT($A$7:A181)+1)</f>
        <v/>
      </c>
      <c r="B182" s="233"/>
      <c r="C182" s="261"/>
      <c r="D182" s="234"/>
      <c r="E182" s="234"/>
      <c r="F182" s="235"/>
      <c r="G182" s="236"/>
      <c r="H182" s="237"/>
      <c r="I182" s="238"/>
      <c r="J182" s="239"/>
      <c r="K182" s="239"/>
      <c r="L182" s="238"/>
      <c r="M182" s="240"/>
      <c r="N182" s="230"/>
      <c r="O182" s="226"/>
      <c r="P182" s="227"/>
      <c r="Q182" s="241"/>
      <c r="R182" s="262"/>
      <c r="S182" s="230"/>
      <c r="T182" s="226"/>
      <c r="U182" s="227"/>
      <c r="V182" s="416"/>
      <c r="W182" s="207"/>
      <c r="X182" s="87"/>
      <c r="Y182" s="37"/>
      <c r="Z182" s="153"/>
      <c r="AA182" s="38"/>
      <c r="AB182" s="39"/>
      <c r="AC182" s="87"/>
      <c r="AD182" s="37"/>
      <c r="AE182" s="153"/>
      <c r="AF182" s="88"/>
      <c r="AG182" s="39"/>
      <c r="AH182" s="87"/>
      <c r="AI182" s="37"/>
      <c r="AJ182" s="153"/>
      <c r="AK182" s="38"/>
      <c r="AL182" s="39"/>
      <c r="AM182" s="411" t="str">
        <f t="shared" si="2"/>
        <v/>
      </c>
    </row>
    <row r="183" spans="1:39" ht="18" customHeight="1" x14ac:dyDescent="0.15">
      <c r="A183" s="162" t="str">
        <f>IF($C183&amp;$D183="","",COUNT($A$7:A182)+1)</f>
        <v/>
      </c>
      <c r="B183" s="242"/>
      <c r="C183" s="243"/>
      <c r="D183" s="243"/>
      <c r="E183" s="243"/>
      <c r="F183" s="244"/>
      <c r="G183" s="245"/>
      <c r="H183" s="246"/>
      <c r="I183" s="247"/>
      <c r="J183" s="247"/>
      <c r="K183" s="247"/>
      <c r="L183" s="247"/>
      <c r="M183" s="249"/>
      <c r="N183" s="217"/>
      <c r="O183" s="218"/>
      <c r="P183" s="221"/>
      <c r="Q183" s="251"/>
      <c r="R183" s="220"/>
      <c r="S183" s="217"/>
      <c r="T183" s="218"/>
      <c r="U183" s="221"/>
      <c r="V183" s="414"/>
      <c r="W183" s="208"/>
      <c r="X183" s="89"/>
      <c r="Y183" s="23"/>
      <c r="Z183" s="154"/>
      <c r="AA183" s="24"/>
      <c r="AB183" s="25"/>
      <c r="AC183" s="89"/>
      <c r="AD183" s="23"/>
      <c r="AE183" s="154"/>
      <c r="AF183" s="90"/>
      <c r="AG183" s="25"/>
      <c r="AH183" s="89"/>
      <c r="AI183" s="23"/>
      <c r="AJ183" s="154"/>
      <c r="AK183" s="24"/>
      <c r="AL183" s="25"/>
      <c r="AM183" s="411" t="str">
        <f t="shared" si="2"/>
        <v/>
      </c>
    </row>
    <row r="184" spans="1:39" ht="18" customHeight="1" x14ac:dyDescent="0.15">
      <c r="A184" s="162" t="str">
        <f>IF($C184&amp;$D184="","",COUNT($A$7:A183)+1)</f>
        <v/>
      </c>
      <c r="B184" s="242"/>
      <c r="C184" s="243"/>
      <c r="D184" s="243"/>
      <c r="E184" s="243"/>
      <c r="F184" s="244"/>
      <c r="G184" s="245"/>
      <c r="H184" s="246"/>
      <c r="I184" s="247"/>
      <c r="J184" s="247"/>
      <c r="K184" s="247"/>
      <c r="L184" s="247"/>
      <c r="M184" s="249"/>
      <c r="N184" s="217"/>
      <c r="O184" s="218"/>
      <c r="P184" s="221"/>
      <c r="Q184" s="251"/>
      <c r="R184" s="220"/>
      <c r="S184" s="217"/>
      <c r="T184" s="218"/>
      <c r="U184" s="221"/>
      <c r="V184" s="414"/>
      <c r="W184" s="208"/>
      <c r="X184" s="89"/>
      <c r="Y184" s="23"/>
      <c r="Z184" s="154"/>
      <c r="AA184" s="24"/>
      <c r="AB184" s="25"/>
      <c r="AC184" s="89"/>
      <c r="AD184" s="23"/>
      <c r="AE184" s="154"/>
      <c r="AF184" s="90"/>
      <c r="AG184" s="25"/>
      <c r="AH184" s="89"/>
      <c r="AI184" s="23"/>
      <c r="AJ184" s="154"/>
      <c r="AK184" s="24"/>
      <c r="AL184" s="25"/>
      <c r="AM184" s="411" t="str">
        <f t="shared" si="2"/>
        <v/>
      </c>
    </row>
    <row r="185" spans="1:39" ht="18" customHeight="1" x14ac:dyDescent="0.15">
      <c r="A185" s="162" t="str">
        <f>IF($C185&amp;$D185="","",COUNT($A$7:A184)+1)</f>
        <v/>
      </c>
      <c r="B185" s="242"/>
      <c r="C185" s="243"/>
      <c r="D185" s="243"/>
      <c r="E185" s="243"/>
      <c r="F185" s="244"/>
      <c r="G185" s="245"/>
      <c r="H185" s="246"/>
      <c r="I185" s="247"/>
      <c r="J185" s="247"/>
      <c r="K185" s="247"/>
      <c r="L185" s="247"/>
      <c r="M185" s="249"/>
      <c r="N185" s="217"/>
      <c r="O185" s="218"/>
      <c r="P185" s="221"/>
      <c r="Q185" s="251"/>
      <c r="R185" s="220"/>
      <c r="S185" s="217"/>
      <c r="T185" s="218"/>
      <c r="U185" s="221"/>
      <c r="V185" s="414"/>
      <c r="W185" s="208"/>
      <c r="X185" s="89"/>
      <c r="Y185" s="23"/>
      <c r="Z185" s="154"/>
      <c r="AA185" s="24"/>
      <c r="AB185" s="25"/>
      <c r="AC185" s="89"/>
      <c r="AD185" s="23"/>
      <c r="AE185" s="154"/>
      <c r="AF185" s="90"/>
      <c r="AG185" s="25"/>
      <c r="AH185" s="89"/>
      <c r="AI185" s="23"/>
      <c r="AJ185" s="154"/>
      <c r="AK185" s="24"/>
      <c r="AL185" s="25"/>
      <c r="AM185" s="411" t="str">
        <f t="shared" si="2"/>
        <v/>
      </c>
    </row>
    <row r="186" spans="1:39" ht="18" customHeight="1" x14ac:dyDescent="0.15">
      <c r="A186" s="163" t="str">
        <f>IF($C186&amp;$D186="","",COUNT($A$7:A185)+1)</f>
        <v/>
      </c>
      <c r="B186" s="252"/>
      <c r="C186" s="253"/>
      <c r="D186" s="253"/>
      <c r="E186" s="253"/>
      <c r="F186" s="254"/>
      <c r="G186" s="255"/>
      <c r="H186" s="256"/>
      <c r="I186" s="257"/>
      <c r="J186" s="257"/>
      <c r="K186" s="257"/>
      <c r="L186" s="257"/>
      <c r="M186" s="259"/>
      <c r="N186" s="231"/>
      <c r="O186" s="228"/>
      <c r="P186" s="263"/>
      <c r="Q186" s="260"/>
      <c r="R186" s="232"/>
      <c r="S186" s="231"/>
      <c r="T186" s="228"/>
      <c r="U186" s="263"/>
      <c r="V186" s="415"/>
      <c r="W186" s="206"/>
      <c r="X186" s="85"/>
      <c r="Y186" s="40"/>
      <c r="Z186" s="152"/>
      <c r="AA186" s="41"/>
      <c r="AB186" s="42"/>
      <c r="AC186" s="85"/>
      <c r="AD186" s="40"/>
      <c r="AE186" s="152"/>
      <c r="AF186" s="86"/>
      <c r="AG186" s="42"/>
      <c r="AH186" s="85"/>
      <c r="AI186" s="40"/>
      <c r="AJ186" s="152"/>
      <c r="AK186" s="41"/>
      <c r="AL186" s="42"/>
      <c r="AM186" s="411" t="str">
        <f t="shared" si="2"/>
        <v/>
      </c>
    </row>
    <row r="187" spans="1:39" ht="18" customHeight="1" x14ac:dyDescent="0.15">
      <c r="A187" s="162" t="str">
        <f>IF($C187&amp;$D187="","",COUNT($A$7:A186)+1)</f>
        <v/>
      </c>
      <c r="B187" s="233"/>
      <c r="C187" s="261"/>
      <c r="D187" s="234"/>
      <c r="E187" s="234"/>
      <c r="F187" s="235"/>
      <c r="G187" s="236"/>
      <c r="H187" s="237"/>
      <c r="I187" s="238"/>
      <c r="J187" s="239"/>
      <c r="K187" s="239"/>
      <c r="L187" s="238"/>
      <c r="M187" s="240"/>
      <c r="N187" s="230"/>
      <c r="O187" s="226"/>
      <c r="P187" s="227"/>
      <c r="Q187" s="241"/>
      <c r="R187" s="262"/>
      <c r="S187" s="230"/>
      <c r="T187" s="226"/>
      <c r="U187" s="227"/>
      <c r="V187" s="416"/>
      <c r="W187" s="207"/>
      <c r="X187" s="87"/>
      <c r="Y187" s="37"/>
      <c r="Z187" s="153"/>
      <c r="AA187" s="38"/>
      <c r="AB187" s="39"/>
      <c r="AC187" s="87"/>
      <c r="AD187" s="37"/>
      <c r="AE187" s="153"/>
      <c r="AF187" s="88"/>
      <c r="AG187" s="39"/>
      <c r="AH187" s="87"/>
      <c r="AI187" s="37"/>
      <c r="AJ187" s="153"/>
      <c r="AK187" s="38"/>
      <c r="AL187" s="39"/>
      <c r="AM187" s="411" t="str">
        <f t="shared" si="2"/>
        <v/>
      </c>
    </row>
    <row r="188" spans="1:39" ht="18" customHeight="1" x14ac:dyDescent="0.15">
      <c r="A188" s="162" t="str">
        <f>IF($C188&amp;$D188="","",COUNT($A$7:A187)+1)</f>
        <v/>
      </c>
      <c r="B188" s="242"/>
      <c r="C188" s="243"/>
      <c r="D188" s="243"/>
      <c r="E188" s="243"/>
      <c r="F188" s="244"/>
      <c r="G188" s="245"/>
      <c r="H188" s="246"/>
      <c r="I188" s="247"/>
      <c r="J188" s="247"/>
      <c r="K188" s="247"/>
      <c r="L188" s="247"/>
      <c r="M188" s="249"/>
      <c r="N188" s="217"/>
      <c r="O188" s="218"/>
      <c r="P188" s="221"/>
      <c r="Q188" s="251"/>
      <c r="R188" s="220"/>
      <c r="S188" s="217"/>
      <c r="T188" s="218"/>
      <c r="U188" s="221"/>
      <c r="V188" s="414"/>
      <c r="W188" s="208"/>
      <c r="X188" s="89"/>
      <c r="Y188" s="23"/>
      <c r="Z188" s="154"/>
      <c r="AA188" s="24"/>
      <c r="AB188" s="25"/>
      <c r="AC188" s="89"/>
      <c r="AD188" s="23"/>
      <c r="AE188" s="154"/>
      <c r="AF188" s="90"/>
      <c r="AG188" s="25"/>
      <c r="AH188" s="89"/>
      <c r="AI188" s="23"/>
      <c r="AJ188" s="154"/>
      <c r="AK188" s="24"/>
      <c r="AL188" s="25"/>
      <c r="AM188" s="411" t="str">
        <f t="shared" si="2"/>
        <v/>
      </c>
    </row>
    <row r="189" spans="1:39" ht="18" customHeight="1" x14ac:dyDescent="0.15">
      <c r="A189" s="162" t="str">
        <f>IF($C189&amp;$D189="","",COUNT($A$7:A188)+1)</f>
        <v/>
      </c>
      <c r="B189" s="242"/>
      <c r="C189" s="243"/>
      <c r="D189" s="243"/>
      <c r="E189" s="243"/>
      <c r="F189" s="244"/>
      <c r="G189" s="245"/>
      <c r="H189" s="246"/>
      <c r="I189" s="247"/>
      <c r="J189" s="247"/>
      <c r="K189" s="247"/>
      <c r="L189" s="247"/>
      <c r="M189" s="249"/>
      <c r="N189" s="217"/>
      <c r="O189" s="218"/>
      <c r="P189" s="221"/>
      <c r="Q189" s="251"/>
      <c r="R189" s="220"/>
      <c r="S189" s="217"/>
      <c r="T189" s="218"/>
      <c r="U189" s="221"/>
      <c r="V189" s="414"/>
      <c r="W189" s="208"/>
      <c r="X189" s="89"/>
      <c r="Y189" s="23"/>
      <c r="Z189" s="154"/>
      <c r="AA189" s="24"/>
      <c r="AB189" s="25"/>
      <c r="AC189" s="89"/>
      <c r="AD189" s="23"/>
      <c r="AE189" s="154"/>
      <c r="AF189" s="90"/>
      <c r="AG189" s="25"/>
      <c r="AH189" s="89"/>
      <c r="AI189" s="23"/>
      <c r="AJ189" s="154"/>
      <c r="AK189" s="24"/>
      <c r="AL189" s="25"/>
      <c r="AM189" s="411" t="str">
        <f t="shared" si="2"/>
        <v/>
      </c>
    </row>
    <row r="190" spans="1:39" ht="18" customHeight="1" x14ac:dyDescent="0.15">
      <c r="A190" s="162" t="str">
        <f>IF($C190&amp;$D190="","",COUNT($A$7:A189)+1)</f>
        <v/>
      </c>
      <c r="B190" s="242"/>
      <c r="C190" s="243"/>
      <c r="D190" s="243"/>
      <c r="E190" s="243"/>
      <c r="F190" s="244"/>
      <c r="G190" s="245"/>
      <c r="H190" s="246"/>
      <c r="I190" s="247"/>
      <c r="J190" s="247"/>
      <c r="K190" s="247"/>
      <c r="L190" s="247"/>
      <c r="M190" s="249"/>
      <c r="N190" s="217"/>
      <c r="O190" s="218"/>
      <c r="P190" s="221"/>
      <c r="Q190" s="251"/>
      <c r="R190" s="220"/>
      <c r="S190" s="217"/>
      <c r="T190" s="218"/>
      <c r="U190" s="221"/>
      <c r="V190" s="414"/>
      <c r="W190" s="208"/>
      <c r="X190" s="89"/>
      <c r="Y190" s="23"/>
      <c r="Z190" s="154"/>
      <c r="AA190" s="24"/>
      <c r="AB190" s="25"/>
      <c r="AC190" s="89"/>
      <c r="AD190" s="23"/>
      <c r="AE190" s="154"/>
      <c r="AF190" s="90"/>
      <c r="AG190" s="25"/>
      <c r="AH190" s="89"/>
      <c r="AI190" s="23"/>
      <c r="AJ190" s="154"/>
      <c r="AK190" s="24"/>
      <c r="AL190" s="25"/>
      <c r="AM190" s="411" t="str">
        <f t="shared" si="2"/>
        <v/>
      </c>
    </row>
    <row r="191" spans="1:39" ht="18" customHeight="1" x14ac:dyDescent="0.15">
      <c r="A191" s="163" t="str">
        <f>IF($C191&amp;$D191="","",COUNT($A$7:A190)+1)</f>
        <v/>
      </c>
      <c r="B191" s="252"/>
      <c r="C191" s="253"/>
      <c r="D191" s="253"/>
      <c r="E191" s="253"/>
      <c r="F191" s="254"/>
      <c r="G191" s="255"/>
      <c r="H191" s="256"/>
      <c r="I191" s="257"/>
      <c r="J191" s="257"/>
      <c r="K191" s="257"/>
      <c r="L191" s="257"/>
      <c r="M191" s="259"/>
      <c r="N191" s="231"/>
      <c r="O191" s="228"/>
      <c r="P191" s="263"/>
      <c r="Q191" s="260"/>
      <c r="R191" s="232"/>
      <c r="S191" s="231"/>
      <c r="T191" s="228"/>
      <c r="U191" s="263"/>
      <c r="V191" s="415"/>
      <c r="W191" s="206"/>
      <c r="X191" s="85"/>
      <c r="Y191" s="40"/>
      <c r="Z191" s="152"/>
      <c r="AA191" s="41"/>
      <c r="AB191" s="42"/>
      <c r="AC191" s="85"/>
      <c r="AD191" s="40"/>
      <c r="AE191" s="152"/>
      <c r="AF191" s="86"/>
      <c r="AG191" s="42"/>
      <c r="AH191" s="85"/>
      <c r="AI191" s="40"/>
      <c r="AJ191" s="152"/>
      <c r="AK191" s="41"/>
      <c r="AL191" s="42"/>
      <c r="AM191" s="411" t="str">
        <f t="shared" si="2"/>
        <v/>
      </c>
    </row>
    <row r="192" spans="1:39" ht="18" customHeight="1" x14ac:dyDescent="0.15">
      <c r="A192" s="162" t="str">
        <f>IF($C192&amp;$D192="","",COUNT($A$7:A191)+1)</f>
        <v/>
      </c>
      <c r="B192" s="233"/>
      <c r="C192" s="261"/>
      <c r="D192" s="234"/>
      <c r="E192" s="234"/>
      <c r="F192" s="235"/>
      <c r="G192" s="236"/>
      <c r="H192" s="237"/>
      <c r="I192" s="238"/>
      <c r="J192" s="239"/>
      <c r="K192" s="239"/>
      <c r="L192" s="238"/>
      <c r="M192" s="240"/>
      <c r="N192" s="230"/>
      <c r="O192" s="226"/>
      <c r="P192" s="227"/>
      <c r="Q192" s="241"/>
      <c r="R192" s="262"/>
      <c r="S192" s="230"/>
      <c r="T192" s="226"/>
      <c r="U192" s="227"/>
      <c r="V192" s="416"/>
      <c r="W192" s="207"/>
      <c r="X192" s="87"/>
      <c r="Y192" s="37"/>
      <c r="Z192" s="153"/>
      <c r="AA192" s="38"/>
      <c r="AB192" s="39"/>
      <c r="AC192" s="87"/>
      <c r="AD192" s="37"/>
      <c r="AE192" s="153"/>
      <c r="AF192" s="88"/>
      <c r="AG192" s="39"/>
      <c r="AH192" s="87"/>
      <c r="AI192" s="37"/>
      <c r="AJ192" s="153"/>
      <c r="AK192" s="38"/>
      <c r="AL192" s="39"/>
      <c r="AM192" s="411" t="str">
        <f t="shared" si="2"/>
        <v/>
      </c>
    </row>
    <row r="193" spans="1:39" ht="18" customHeight="1" x14ac:dyDescent="0.15">
      <c r="A193" s="162" t="str">
        <f>IF($C193&amp;$D193="","",COUNT($A$7:A192)+1)</f>
        <v/>
      </c>
      <c r="B193" s="242"/>
      <c r="C193" s="243"/>
      <c r="D193" s="243"/>
      <c r="E193" s="243"/>
      <c r="F193" s="244"/>
      <c r="G193" s="245"/>
      <c r="H193" s="246"/>
      <c r="I193" s="247"/>
      <c r="J193" s="247"/>
      <c r="K193" s="247"/>
      <c r="L193" s="247"/>
      <c r="M193" s="249"/>
      <c r="N193" s="217"/>
      <c r="O193" s="218"/>
      <c r="P193" s="221"/>
      <c r="Q193" s="251"/>
      <c r="R193" s="220"/>
      <c r="S193" s="217"/>
      <c r="T193" s="218"/>
      <c r="U193" s="221"/>
      <c r="V193" s="414"/>
      <c r="W193" s="208"/>
      <c r="X193" s="89"/>
      <c r="Y193" s="23"/>
      <c r="Z193" s="154"/>
      <c r="AA193" s="24"/>
      <c r="AB193" s="25"/>
      <c r="AC193" s="89"/>
      <c r="AD193" s="23"/>
      <c r="AE193" s="154"/>
      <c r="AF193" s="90"/>
      <c r="AG193" s="25"/>
      <c r="AH193" s="89"/>
      <c r="AI193" s="23"/>
      <c r="AJ193" s="154"/>
      <c r="AK193" s="24"/>
      <c r="AL193" s="25"/>
      <c r="AM193" s="411" t="str">
        <f t="shared" si="2"/>
        <v/>
      </c>
    </row>
    <row r="194" spans="1:39" ht="18" customHeight="1" x14ac:dyDescent="0.15">
      <c r="A194" s="162" t="str">
        <f>IF($C194&amp;$D194="","",COUNT($A$7:A193)+1)</f>
        <v/>
      </c>
      <c r="B194" s="242"/>
      <c r="C194" s="243"/>
      <c r="D194" s="243"/>
      <c r="E194" s="243"/>
      <c r="F194" s="244"/>
      <c r="G194" s="245"/>
      <c r="H194" s="246"/>
      <c r="I194" s="247"/>
      <c r="J194" s="247"/>
      <c r="K194" s="247"/>
      <c r="L194" s="247"/>
      <c r="M194" s="249"/>
      <c r="N194" s="217"/>
      <c r="O194" s="218"/>
      <c r="P194" s="221"/>
      <c r="Q194" s="251"/>
      <c r="R194" s="220"/>
      <c r="S194" s="217"/>
      <c r="T194" s="218"/>
      <c r="U194" s="221"/>
      <c r="V194" s="414"/>
      <c r="W194" s="208"/>
      <c r="X194" s="89"/>
      <c r="Y194" s="23"/>
      <c r="Z194" s="154"/>
      <c r="AA194" s="24"/>
      <c r="AB194" s="25"/>
      <c r="AC194" s="89"/>
      <c r="AD194" s="23"/>
      <c r="AE194" s="154"/>
      <c r="AF194" s="90"/>
      <c r="AG194" s="25"/>
      <c r="AH194" s="89"/>
      <c r="AI194" s="23"/>
      <c r="AJ194" s="154"/>
      <c r="AK194" s="24"/>
      <c r="AL194" s="25"/>
      <c r="AM194" s="411" t="str">
        <f t="shared" si="2"/>
        <v/>
      </c>
    </row>
    <row r="195" spans="1:39" ht="18" customHeight="1" x14ac:dyDescent="0.15">
      <c r="A195" s="162" t="str">
        <f>IF($C195&amp;$D195="","",COUNT($A$7:A194)+1)</f>
        <v/>
      </c>
      <c r="B195" s="242"/>
      <c r="C195" s="243"/>
      <c r="D195" s="243"/>
      <c r="E195" s="243"/>
      <c r="F195" s="244"/>
      <c r="G195" s="245"/>
      <c r="H195" s="246"/>
      <c r="I195" s="247"/>
      <c r="J195" s="247"/>
      <c r="K195" s="247"/>
      <c r="L195" s="247"/>
      <c r="M195" s="249"/>
      <c r="N195" s="217"/>
      <c r="O195" s="218"/>
      <c r="P195" s="221"/>
      <c r="Q195" s="251"/>
      <c r="R195" s="220"/>
      <c r="S195" s="217"/>
      <c r="T195" s="218"/>
      <c r="U195" s="221"/>
      <c r="V195" s="414"/>
      <c r="W195" s="208"/>
      <c r="X195" s="89"/>
      <c r="Y195" s="23"/>
      <c r="Z195" s="154"/>
      <c r="AA195" s="24"/>
      <c r="AB195" s="25"/>
      <c r="AC195" s="89"/>
      <c r="AD195" s="23"/>
      <c r="AE195" s="154"/>
      <c r="AF195" s="90"/>
      <c r="AG195" s="25"/>
      <c r="AH195" s="89"/>
      <c r="AI195" s="23"/>
      <c r="AJ195" s="154"/>
      <c r="AK195" s="24"/>
      <c r="AL195" s="25"/>
      <c r="AM195" s="411" t="str">
        <f t="shared" si="2"/>
        <v/>
      </c>
    </row>
    <row r="196" spans="1:39" ht="18" customHeight="1" x14ac:dyDescent="0.15">
      <c r="A196" s="163" t="str">
        <f>IF($C196&amp;$D196="","",COUNT($A$7:A195)+1)</f>
        <v/>
      </c>
      <c r="B196" s="252"/>
      <c r="C196" s="253"/>
      <c r="D196" s="253"/>
      <c r="E196" s="253"/>
      <c r="F196" s="254"/>
      <c r="G196" s="255"/>
      <c r="H196" s="256"/>
      <c r="I196" s="257"/>
      <c r="J196" s="257"/>
      <c r="K196" s="257"/>
      <c r="L196" s="257"/>
      <c r="M196" s="259"/>
      <c r="N196" s="231"/>
      <c r="O196" s="228"/>
      <c r="P196" s="263"/>
      <c r="Q196" s="260"/>
      <c r="R196" s="232"/>
      <c r="S196" s="231"/>
      <c r="T196" s="228"/>
      <c r="U196" s="263"/>
      <c r="V196" s="415"/>
      <c r="W196" s="206"/>
      <c r="X196" s="85"/>
      <c r="Y196" s="40"/>
      <c r="Z196" s="152"/>
      <c r="AA196" s="41"/>
      <c r="AB196" s="42"/>
      <c r="AC196" s="85"/>
      <c r="AD196" s="40"/>
      <c r="AE196" s="152"/>
      <c r="AF196" s="86"/>
      <c r="AG196" s="42"/>
      <c r="AH196" s="85"/>
      <c r="AI196" s="40"/>
      <c r="AJ196" s="152"/>
      <c r="AK196" s="41"/>
      <c r="AL196" s="42"/>
      <c r="AM196" s="411" t="str">
        <f t="shared" si="2"/>
        <v/>
      </c>
    </row>
    <row r="197" spans="1:39" ht="18" customHeight="1" x14ac:dyDescent="0.15">
      <c r="A197" s="162" t="str">
        <f>IF($C197&amp;$D197="","",COUNT($A$7:A196)+1)</f>
        <v/>
      </c>
      <c r="B197" s="233"/>
      <c r="C197" s="261"/>
      <c r="D197" s="234"/>
      <c r="E197" s="234"/>
      <c r="F197" s="235"/>
      <c r="G197" s="236"/>
      <c r="H197" s="237"/>
      <c r="I197" s="238"/>
      <c r="J197" s="239"/>
      <c r="K197" s="239"/>
      <c r="L197" s="238"/>
      <c r="M197" s="240"/>
      <c r="N197" s="230"/>
      <c r="O197" s="226"/>
      <c r="P197" s="227"/>
      <c r="Q197" s="241"/>
      <c r="R197" s="262"/>
      <c r="S197" s="230"/>
      <c r="T197" s="226"/>
      <c r="U197" s="227"/>
      <c r="V197" s="416"/>
      <c r="W197" s="207"/>
      <c r="X197" s="87"/>
      <c r="Y197" s="37"/>
      <c r="Z197" s="153"/>
      <c r="AA197" s="38"/>
      <c r="AB197" s="39"/>
      <c r="AC197" s="87"/>
      <c r="AD197" s="37"/>
      <c r="AE197" s="153"/>
      <c r="AF197" s="88"/>
      <c r="AG197" s="39"/>
      <c r="AH197" s="87"/>
      <c r="AI197" s="37"/>
      <c r="AJ197" s="153"/>
      <c r="AK197" s="38"/>
      <c r="AL197" s="39"/>
      <c r="AM197" s="411" t="str">
        <f t="shared" si="2"/>
        <v/>
      </c>
    </row>
    <row r="198" spans="1:39" ht="18" customHeight="1" x14ac:dyDescent="0.15">
      <c r="A198" s="162" t="str">
        <f>IF($C198&amp;$D198="","",COUNT($A$7:A197)+1)</f>
        <v/>
      </c>
      <c r="B198" s="242"/>
      <c r="C198" s="243"/>
      <c r="D198" s="243"/>
      <c r="E198" s="243"/>
      <c r="F198" s="244"/>
      <c r="G198" s="245"/>
      <c r="H198" s="246"/>
      <c r="I198" s="247"/>
      <c r="J198" s="247"/>
      <c r="K198" s="247"/>
      <c r="L198" s="247"/>
      <c r="M198" s="249"/>
      <c r="N198" s="217"/>
      <c r="O198" s="218"/>
      <c r="P198" s="221"/>
      <c r="Q198" s="251"/>
      <c r="R198" s="220"/>
      <c r="S198" s="217"/>
      <c r="T198" s="218"/>
      <c r="U198" s="221"/>
      <c r="V198" s="414"/>
      <c r="W198" s="208"/>
      <c r="X198" s="89"/>
      <c r="Y198" s="23"/>
      <c r="Z198" s="154"/>
      <c r="AA198" s="24"/>
      <c r="AB198" s="25"/>
      <c r="AC198" s="89"/>
      <c r="AD198" s="23"/>
      <c r="AE198" s="154"/>
      <c r="AF198" s="90"/>
      <c r="AG198" s="25"/>
      <c r="AH198" s="89"/>
      <c r="AI198" s="23"/>
      <c r="AJ198" s="154"/>
      <c r="AK198" s="24"/>
      <c r="AL198" s="25"/>
      <c r="AM198" s="411" t="str">
        <f t="shared" si="2"/>
        <v/>
      </c>
    </row>
    <row r="199" spans="1:39" ht="18" customHeight="1" x14ac:dyDescent="0.15">
      <c r="A199" s="162" t="str">
        <f>IF($C199&amp;$D199="","",COUNT($A$7:A198)+1)</f>
        <v/>
      </c>
      <c r="B199" s="242"/>
      <c r="C199" s="243"/>
      <c r="D199" s="243"/>
      <c r="E199" s="243"/>
      <c r="F199" s="244"/>
      <c r="G199" s="245"/>
      <c r="H199" s="246"/>
      <c r="I199" s="247"/>
      <c r="J199" s="247"/>
      <c r="K199" s="247"/>
      <c r="L199" s="247"/>
      <c r="M199" s="249"/>
      <c r="N199" s="217"/>
      <c r="O199" s="218"/>
      <c r="P199" s="221"/>
      <c r="Q199" s="251"/>
      <c r="R199" s="220"/>
      <c r="S199" s="217"/>
      <c r="T199" s="218"/>
      <c r="U199" s="221"/>
      <c r="V199" s="414"/>
      <c r="W199" s="208"/>
      <c r="X199" s="89"/>
      <c r="Y199" s="23"/>
      <c r="Z199" s="154"/>
      <c r="AA199" s="24"/>
      <c r="AB199" s="25"/>
      <c r="AC199" s="89"/>
      <c r="AD199" s="23"/>
      <c r="AE199" s="154"/>
      <c r="AF199" s="90"/>
      <c r="AG199" s="25"/>
      <c r="AH199" s="89"/>
      <c r="AI199" s="23"/>
      <c r="AJ199" s="154"/>
      <c r="AK199" s="24"/>
      <c r="AL199" s="25"/>
      <c r="AM199" s="411" t="str">
        <f t="shared" si="2"/>
        <v/>
      </c>
    </row>
    <row r="200" spans="1:39" ht="18" customHeight="1" x14ac:dyDescent="0.15">
      <c r="A200" s="162" t="str">
        <f>IF($C200&amp;$D200="","",COUNT($A$7:A199)+1)</f>
        <v/>
      </c>
      <c r="B200" s="242"/>
      <c r="C200" s="243"/>
      <c r="D200" s="243"/>
      <c r="E200" s="243"/>
      <c r="F200" s="244"/>
      <c r="G200" s="245"/>
      <c r="H200" s="246"/>
      <c r="I200" s="247"/>
      <c r="J200" s="247"/>
      <c r="K200" s="247"/>
      <c r="L200" s="247"/>
      <c r="M200" s="249"/>
      <c r="N200" s="217"/>
      <c r="O200" s="218"/>
      <c r="P200" s="221"/>
      <c r="Q200" s="251"/>
      <c r="R200" s="220"/>
      <c r="S200" s="217"/>
      <c r="T200" s="218"/>
      <c r="U200" s="221"/>
      <c r="V200" s="414"/>
      <c r="W200" s="208"/>
      <c r="X200" s="89"/>
      <c r="Y200" s="23"/>
      <c r="Z200" s="154"/>
      <c r="AA200" s="24"/>
      <c r="AB200" s="25"/>
      <c r="AC200" s="89"/>
      <c r="AD200" s="23"/>
      <c r="AE200" s="154"/>
      <c r="AF200" s="90"/>
      <c r="AG200" s="25"/>
      <c r="AH200" s="89"/>
      <c r="AI200" s="23"/>
      <c r="AJ200" s="154"/>
      <c r="AK200" s="24"/>
      <c r="AL200" s="25"/>
      <c r="AM200" s="411" t="str">
        <f t="shared" ref="AM200:AM206" si="3">H200&amp;V200</f>
        <v/>
      </c>
    </row>
    <row r="201" spans="1:39" ht="18" customHeight="1" x14ac:dyDescent="0.15">
      <c r="A201" s="163" t="str">
        <f>IF($C201&amp;$D201="","",COUNT($A$7:A200)+1)</f>
        <v/>
      </c>
      <c r="B201" s="252"/>
      <c r="C201" s="253"/>
      <c r="D201" s="253"/>
      <c r="E201" s="253"/>
      <c r="F201" s="254"/>
      <c r="G201" s="255"/>
      <c r="H201" s="256"/>
      <c r="I201" s="257"/>
      <c r="J201" s="257"/>
      <c r="K201" s="257"/>
      <c r="L201" s="257"/>
      <c r="M201" s="259"/>
      <c r="N201" s="231"/>
      <c r="O201" s="228"/>
      <c r="P201" s="263"/>
      <c r="Q201" s="260"/>
      <c r="R201" s="232"/>
      <c r="S201" s="231"/>
      <c r="T201" s="228"/>
      <c r="U201" s="263"/>
      <c r="V201" s="415"/>
      <c r="W201" s="206"/>
      <c r="X201" s="85"/>
      <c r="Y201" s="40"/>
      <c r="Z201" s="152"/>
      <c r="AA201" s="41"/>
      <c r="AB201" s="42"/>
      <c r="AC201" s="85"/>
      <c r="AD201" s="40"/>
      <c r="AE201" s="152"/>
      <c r="AF201" s="86"/>
      <c r="AG201" s="42"/>
      <c r="AH201" s="85"/>
      <c r="AI201" s="40"/>
      <c r="AJ201" s="152"/>
      <c r="AK201" s="41"/>
      <c r="AL201" s="42"/>
      <c r="AM201" s="411" t="str">
        <f t="shared" si="3"/>
        <v/>
      </c>
    </row>
    <row r="202" spans="1:39" ht="18" customHeight="1" x14ac:dyDescent="0.15">
      <c r="A202" s="162" t="str">
        <f>IF($C202&amp;$D202="","",COUNT($A$7:A201)+1)</f>
        <v/>
      </c>
      <c r="B202" s="233"/>
      <c r="C202" s="261"/>
      <c r="D202" s="234"/>
      <c r="E202" s="234"/>
      <c r="F202" s="235"/>
      <c r="G202" s="236"/>
      <c r="H202" s="237"/>
      <c r="I202" s="238"/>
      <c r="J202" s="239"/>
      <c r="K202" s="239"/>
      <c r="L202" s="238"/>
      <c r="M202" s="240"/>
      <c r="N202" s="230"/>
      <c r="O202" s="226"/>
      <c r="P202" s="227"/>
      <c r="Q202" s="241"/>
      <c r="R202" s="262"/>
      <c r="S202" s="230"/>
      <c r="T202" s="226"/>
      <c r="U202" s="227"/>
      <c r="V202" s="416"/>
      <c r="W202" s="207"/>
      <c r="X202" s="87"/>
      <c r="Y202" s="37"/>
      <c r="Z202" s="153"/>
      <c r="AA202" s="38"/>
      <c r="AB202" s="39"/>
      <c r="AC202" s="87"/>
      <c r="AD202" s="37"/>
      <c r="AE202" s="153"/>
      <c r="AF202" s="88"/>
      <c r="AG202" s="39"/>
      <c r="AH202" s="87"/>
      <c r="AI202" s="37"/>
      <c r="AJ202" s="153"/>
      <c r="AK202" s="38"/>
      <c r="AL202" s="39"/>
      <c r="AM202" s="411" t="str">
        <f t="shared" si="3"/>
        <v/>
      </c>
    </row>
    <row r="203" spans="1:39" ht="18" customHeight="1" x14ac:dyDescent="0.15">
      <c r="A203" s="162" t="str">
        <f>IF($C203&amp;$D203="","",COUNT($A$7:A202)+1)</f>
        <v/>
      </c>
      <c r="B203" s="242"/>
      <c r="C203" s="243"/>
      <c r="D203" s="243"/>
      <c r="E203" s="243"/>
      <c r="F203" s="244"/>
      <c r="G203" s="245"/>
      <c r="H203" s="246"/>
      <c r="I203" s="247"/>
      <c r="J203" s="247"/>
      <c r="K203" s="247"/>
      <c r="L203" s="247"/>
      <c r="M203" s="249"/>
      <c r="N203" s="217"/>
      <c r="O203" s="218"/>
      <c r="P203" s="221"/>
      <c r="Q203" s="251"/>
      <c r="R203" s="220"/>
      <c r="S203" s="217"/>
      <c r="T203" s="218"/>
      <c r="U203" s="221"/>
      <c r="V203" s="414"/>
      <c r="W203" s="208"/>
      <c r="X203" s="89"/>
      <c r="Y203" s="23"/>
      <c r="Z203" s="154"/>
      <c r="AA203" s="24"/>
      <c r="AB203" s="25"/>
      <c r="AC203" s="89"/>
      <c r="AD203" s="23"/>
      <c r="AE203" s="154"/>
      <c r="AF203" s="90"/>
      <c r="AG203" s="25"/>
      <c r="AH203" s="89"/>
      <c r="AI203" s="23"/>
      <c r="AJ203" s="154"/>
      <c r="AK203" s="24"/>
      <c r="AL203" s="25"/>
      <c r="AM203" s="411" t="str">
        <f t="shared" si="3"/>
        <v/>
      </c>
    </row>
    <row r="204" spans="1:39" ht="18" customHeight="1" x14ac:dyDescent="0.15">
      <c r="A204" s="162" t="str">
        <f>IF($C204&amp;$D204="","",COUNT($A$7:A203)+1)</f>
        <v/>
      </c>
      <c r="B204" s="242"/>
      <c r="C204" s="243"/>
      <c r="D204" s="243"/>
      <c r="E204" s="243"/>
      <c r="F204" s="244"/>
      <c r="G204" s="245"/>
      <c r="H204" s="246"/>
      <c r="I204" s="247"/>
      <c r="J204" s="247"/>
      <c r="K204" s="247"/>
      <c r="L204" s="247"/>
      <c r="M204" s="249"/>
      <c r="N204" s="217"/>
      <c r="O204" s="218"/>
      <c r="P204" s="221"/>
      <c r="Q204" s="251"/>
      <c r="R204" s="220"/>
      <c r="S204" s="217"/>
      <c r="T204" s="218"/>
      <c r="U204" s="221"/>
      <c r="V204" s="414"/>
      <c r="W204" s="208"/>
      <c r="X204" s="89"/>
      <c r="Y204" s="23"/>
      <c r="Z204" s="154"/>
      <c r="AA204" s="24"/>
      <c r="AB204" s="25"/>
      <c r="AC204" s="89"/>
      <c r="AD204" s="23"/>
      <c r="AE204" s="154"/>
      <c r="AF204" s="90"/>
      <c r="AG204" s="25"/>
      <c r="AH204" s="89"/>
      <c r="AI204" s="23"/>
      <c r="AJ204" s="154"/>
      <c r="AK204" s="24"/>
      <c r="AL204" s="25"/>
      <c r="AM204" s="411" t="str">
        <f t="shared" si="3"/>
        <v/>
      </c>
    </row>
    <row r="205" spans="1:39" ht="18" customHeight="1" x14ac:dyDescent="0.15">
      <c r="A205" s="162" t="str">
        <f>IF($C205&amp;$D205="","",COUNT($A$7:A204)+1)</f>
        <v/>
      </c>
      <c r="B205" s="242"/>
      <c r="C205" s="243"/>
      <c r="D205" s="243"/>
      <c r="E205" s="243"/>
      <c r="F205" s="244"/>
      <c r="G205" s="245"/>
      <c r="H205" s="246"/>
      <c r="I205" s="247"/>
      <c r="J205" s="247"/>
      <c r="K205" s="247"/>
      <c r="L205" s="247"/>
      <c r="M205" s="249"/>
      <c r="N205" s="217"/>
      <c r="O205" s="218"/>
      <c r="P205" s="221"/>
      <c r="Q205" s="251"/>
      <c r="R205" s="220"/>
      <c r="S205" s="217"/>
      <c r="T205" s="218"/>
      <c r="U205" s="221"/>
      <c r="V205" s="414"/>
      <c r="W205" s="208"/>
      <c r="X205" s="89"/>
      <c r="Y205" s="23"/>
      <c r="Z205" s="154"/>
      <c r="AA205" s="24"/>
      <c r="AB205" s="25"/>
      <c r="AC205" s="89"/>
      <c r="AD205" s="23"/>
      <c r="AE205" s="154"/>
      <c r="AF205" s="90"/>
      <c r="AG205" s="25"/>
      <c r="AH205" s="89"/>
      <c r="AI205" s="23"/>
      <c r="AJ205" s="154"/>
      <c r="AK205" s="24"/>
      <c r="AL205" s="25"/>
      <c r="AM205" s="411" t="str">
        <f t="shared" si="3"/>
        <v/>
      </c>
    </row>
    <row r="206" spans="1:39" ht="18" customHeight="1" thickBot="1" x14ac:dyDescent="0.2">
      <c r="A206" s="276" t="str">
        <f>IF($C206&amp;$D206="","",COUNT($A$7:A205)+1)</f>
        <v/>
      </c>
      <c r="B206" s="277"/>
      <c r="C206" s="278"/>
      <c r="D206" s="278"/>
      <c r="E206" s="278"/>
      <c r="F206" s="279"/>
      <c r="G206" s="280"/>
      <c r="H206" s="281"/>
      <c r="I206" s="282"/>
      <c r="J206" s="282"/>
      <c r="K206" s="282"/>
      <c r="L206" s="282"/>
      <c r="M206" s="283"/>
      <c r="N206" s="222"/>
      <c r="O206" s="223"/>
      <c r="P206" s="224"/>
      <c r="Q206" s="284"/>
      <c r="R206" s="225"/>
      <c r="S206" s="222"/>
      <c r="T206" s="223"/>
      <c r="U206" s="224"/>
      <c r="V206" s="417"/>
      <c r="W206" s="209"/>
      <c r="X206" s="91"/>
      <c r="Y206" s="26"/>
      <c r="Z206" s="155"/>
      <c r="AA206" s="27"/>
      <c r="AB206" s="28"/>
      <c r="AC206" s="91"/>
      <c r="AD206" s="26"/>
      <c r="AE206" s="155"/>
      <c r="AF206" s="92"/>
      <c r="AG206" s="28"/>
      <c r="AH206" s="91"/>
      <c r="AI206" s="26"/>
      <c r="AJ206" s="155"/>
      <c r="AK206" s="27"/>
      <c r="AL206" s="28"/>
      <c r="AM206" s="411" t="str">
        <f t="shared" si="3"/>
        <v/>
      </c>
    </row>
    <row r="207" spans="1:39" ht="18" customHeight="1" x14ac:dyDescent="0.15">
      <c r="U207" s="407"/>
    </row>
  </sheetData>
  <sheetProtection password="CDC2" sheet="1" objects="1" scenarios="1"/>
  <protectedRanges>
    <protectedRange password="CDC2" sqref="B7:V206" name="範囲1" securityDescriptor="O:WDG:WDD:(A;;CC;;;WD)"/>
  </protectedRanges>
  <mergeCells count="40">
    <mergeCell ref="A1:D1"/>
    <mergeCell ref="E1:F1"/>
    <mergeCell ref="G1:M1"/>
    <mergeCell ref="O3:P3"/>
    <mergeCell ref="C3:D3"/>
    <mergeCell ref="A3:A4"/>
    <mergeCell ref="B3:B4"/>
    <mergeCell ref="L3:L4"/>
    <mergeCell ref="E3:F3"/>
    <mergeCell ref="G3:G4"/>
    <mergeCell ref="H3:H4"/>
    <mergeCell ref="I3:I4"/>
    <mergeCell ref="J3:J4"/>
    <mergeCell ref="K3:K4"/>
    <mergeCell ref="N3:N4"/>
    <mergeCell ref="M3:M4"/>
    <mergeCell ref="AL3:AL4"/>
    <mergeCell ref="AH3:AH4"/>
    <mergeCell ref="AG3:AG4"/>
    <mergeCell ref="R3:R4"/>
    <mergeCell ref="AI3:AJ3"/>
    <mergeCell ref="AK3:AK4"/>
    <mergeCell ref="AB3:AB4"/>
    <mergeCell ref="AC3:AC4"/>
    <mergeCell ref="AF3:AF4"/>
    <mergeCell ref="AD3:AE3"/>
    <mergeCell ref="Q3:Q4"/>
    <mergeCell ref="AA3:AA4"/>
    <mergeCell ref="X3:X4"/>
    <mergeCell ref="V3:V4"/>
    <mergeCell ref="T3:U3"/>
    <mergeCell ref="Y3:Z3"/>
    <mergeCell ref="S3:S4"/>
    <mergeCell ref="W3:W4"/>
    <mergeCell ref="AI1:AJ1"/>
    <mergeCell ref="AE1:AG1"/>
    <mergeCell ref="O1:R1"/>
    <mergeCell ref="S1:T1"/>
    <mergeCell ref="V1:W1"/>
    <mergeCell ref="Z1:AC1"/>
  </mergeCells>
  <phoneticPr fontId="6"/>
  <dataValidations count="12">
    <dataValidation type="list" allowBlank="1" showInputMessage="1" showErrorMessage="1" sqref="AH7:AH206 AC7:AC206 N9:N206 X7:X206">
      <formula1>IF($H7="",,IF($H7="男",男子競技,女子競技))</formula1>
    </dataValidation>
    <dataValidation type="list" allowBlank="1" showInputMessage="1" showErrorMessage="1" sqref="AC207:AC65536 AF207:AF65536 AH207:AH65536 N207:N65536 S207:S65536 X207:X65536">
      <formula1>女子種目</formula1>
    </dataValidation>
    <dataValidation type="list" allowBlank="1" showInputMessage="1" showErrorMessage="1" sqref="AG7:AG206 W7:W206 AL7:AL206 AB7:AB206 R7:R206">
      <formula1>"○, "</formula1>
    </dataValidation>
    <dataValidation type="list" allowBlank="1" showInputMessage="1" showErrorMessage="1" sqref="AK7:AK206 AA7:AA206 AF7:AF206 Q7:Q206">
      <formula1>"　,A,B,C,D,E,F,G,H,I,J"</formula1>
    </dataValidation>
    <dataValidation type="list" allowBlank="1" showInputMessage="1" showErrorMessage="1" sqref="M5:M206">
      <formula1>所属地</formula1>
    </dataValidation>
    <dataValidation type="list" allowBlank="1" showInputMessage="1" showErrorMessage="1" sqref="H5:H206">
      <formula1>"　,男,女"</formula1>
    </dataValidation>
    <dataValidation type="list" allowBlank="1" showInputMessage="1" showErrorMessage="1" sqref="G7:G206">
      <formula1>種別</formula1>
    </dataValidation>
    <dataValidation type="list" allowBlank="1" showInputMessage="1" showErrorMessage="1" sqref="N8">
      <formula1>IF($H8="",,IF($H8="男",男子競技,女子競技))</formula1>
    </dataValidation>
    <dataValidation imeMode="halfKatakana" allowBlank="1" showInputMessage="1" showErrorMessage="1" sqref="E7:F206"/>
    <dataValidation imeMode="halfAlpha" allowBlank="1" showInputMessage="1" showErrorMessage="1" sqref="I7:L206 B7:B206 O7:O206 T7:T206"/>
    <dataValidation type="list" imeMode="halfAlpha" allowBlank="1" showInputMessage="1" showErrorMessage="1" sqref="V7:V206">
      <formula1>"A,B,C,D"</formula1>
    </dataValidation>
    <dataValidation type="list" allowBlank="1" showInputMessage="1" showErrorMessage="1" sqref="N7">
      <formula1>IF($H7="",,IF($H7="男",男子競技,女子競技))</formula1>
    </dataValidation>
  </dataValidations>
  <printOptions horizontalCentered="1" verticalCentered="1"/>
  <pageMargins left="0.31496062992125984" right="0.47244094488188981" top="0.59055118110236227" bottom="0.39370078740157483" header="0.31496062992125984" footer="0.31496062992125984"/>
  <pageSetup paperSize="8" scale="61"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IF($H7="",,IF($H7="男",データ!$S$2:$S$3,データ!$U$2:$U$3))</xm:f>
          </x14:formula1>
          <xm:sqref>S7:S206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FF99"/>
    <pageSetUpPr fitToPage="1"/>
  </sheetPr>
  <dimension ref="B1:ID218"/>
  <sheetViews>
    <sheetView view="pageBreakPreview" topLeftCell="A2" zoomScale="120" zoomScaleNormal="100" zoomScaleSheetLayoutView="120" workbookViewId="0">
      <pane xSplit="2" ySplit="15" topLeftCell="C17" activePane="bottomRight" state="frozen"/>
      <selection activeCell="A2" sqref="A2"/>
      <selection pane="topRight" activeCell="C2" sqref="C2"/>
      <selection pane="bottomLeft" activeCell="A17" sqref="A17"/>
      <selection pane="bottomRight" activeCell="B10" sqref="B10"/>
    </sheetView>
  </sheetViews>
  <sheetFormatPr defaultRowHeight="18" customHeight="1" x14ac:dyDescent="0.15"/>
  <cols>
    <col min="1" max="1" width="0.25" style="104" customWidth="1"/>
    <col min="2" max="2" width="5.875" style="116" customWidth="1"/>
    <col min="3" max="3" width="7.625" style="116" customWidth="1"/>
    <col min="4" max="4" width="8.75" style="117" customWidth="1"/>
    <col min="5" max="5" width="5.75" style="117" customWidth="1"/>
    <col min="6" max="6" width="7" style="117" customWidth="1"/>
    <col min="7" max="8" width="7" style="118" customWidth="1"/>
    <col min="9" max="9" width="8.625" style="118" customWidth="1"/>
    <col min="10" max="11" width="7" style="116" customWidth="1"/>
    <col min="12" max="12" width="6" style="116" customWidth="1"/>
    <col min="13" max="15" width="7" style="117" customWidth="1"/>
    <col min="16" max="16" width="8.5" style="117" customWidth="1"/>
    <col min="17" max="19" width="7" style="117" customWidth="1"/>
    <col min="20" max="20" width="1.75" style="104" customWidth="1"/>
    <col min="21" max="16384" width="9" style="104"/>
  </cols>
  <sheetData>
    <row r="1" spans="2:238" ht="4.45" customHeight="1" x14ac:dyDescent="0.15">
      <c r="B1" s="99" t="s">
        <v>90</v>
      </c>
      <c r="C1" s="99"/>
      <c r="D1" s="100"/>
      <c r="E1" s="100"/>
      <c r="F1" s="100"/>
      <c r="G1" s="100"/>
      <c r="H1" s="100"/>
      <c r="I1" s="100"/>
      <c r="J1" s="100"/>
      <c r="K1" s="100"/>
      <c r="L1" s="100"/>
      <c r="M1" s="101"/>
      <c r="N1" s="102"/>
      <c r="O1" s="103"/>
      <c r="P1" s="103"/>
      <c r="Q1" s="103"/>
      <c r="R1" s="103"/>
      <c r="S1" s="103"/>
    </row>
    <row r="2" spans="2:238" ht="18.55" x14ac:dyDescent="0.2">
      <c r="B2" s="617" t="s">
        <v>76</v>
      </c>
      <c r="C2" s="617"/>
      <c r="D2" s="617"/>
      <c r="E2" s="617"/>
      <c r="F2" s="617"/>
      <c r="G2" s="617"/>
      <c r="H2" s="617"/>
      <c r="I2" s="617"/>
      <c r="J2" s="617"/>
      <c r="K2" s="617"/>
      <c r="L2" s="617"/>
      <c r="M2" s="617"/>
      <c r="N2" s="617"/>
      <c r="O2" s="617"/>
      <c r="P2" s="617"/>
      <c r="Q2" s="617"/>
      <c r="R2" s="617"/>
      <c r="S2" s="617"/>
    </row>
    <row r="3" spans="2:238" ht="2.35" customHeight="1" thickBot="1" x14ac:dyDescent="0.2">
      <c r="B3" s="99"/>
      <c r="C3" s="99"/>
      <c r="D3" s="100"/>
      <c r="E3" s="100"/>
      <c r="F3" s="100"/>
      <c r="G3" s="105"/>
      <c r="H3" s="105"/>
      <c r="I3" s="105"/>
      <c r="J3" s="105"/>
      <c r="K3" s="105"/>
      <c r="L3" s="105"/>
      <c r="M3" s="106"/>
      <c r="N3" s="107"/>
      <c r="O3" s="103"/>
      <c r="P3" s="103"/>
      <c r="Q3" s="103"/>
      <c r="R3" s="103"/>
      <c r="S3" s="103"/>
    </row>
    <row r="4" spans="2:238" ht="24.8" customHeight="1" x14ac:dyDescent="0.15">
      <c r="B4" s="606" t="s">
        <v>101</v>
      </c>
      <c r="C4" s="607"/>
      <c r="D4" s="607"/>
      <c r="E4" s="618" t="s">
        <v>370</v>
      </c>
      <c r="F4" s="619"/>
      <c r="G4" s="619"/>
      <c r="H4" s="619"/>
      <c r="I4" s="619"/>
      <c r="J4" s="619"/>
      <c r="K4" s="619"/>
      <c r="L4" s="619"/>
      <c r="M4" s="619"/>
      <c r="N4" s="619"/>
      <c r="O4" s="619"/>
      <c r="P4" s="619"/>
      <c r="Q4" s="619"/>
      <c r="R4" s="619"/>
      <c r="S4" s="620"/>
    </row>
    <row r="5" spans="2:238" ht="23.2" customHeight="1" x14ac:dyDescent="0.15">
      <c r="B5" s="608" t="s">
        <v>102</v>
      </c>
      <c r="C5" s="609"/>
      <c r="D5" s="609"/>
      <c r="E5" s="670"/>
      <c r="F5" s="671"/>
      <c r="G5" s="671"/>
      <c r="H5" s="671"/>
      <c r="I5" s="671"/>
      <c r="J5" s="671"/>
      <c r="K5" s="671"/>
      <c r="L5" s="671"/>
      <c r="M5" s="672"/>
      <c r="N5" s="668" t="s">
        <v>289</v>
      </c>
      <c r="O5" s="669"/>
      <c r="P5" s="670"/>
      <c r="Q5" s="671"/>
      <c r="R5" s="671"/>
      <c r="S5" s="673"/>
    </row>
    <row r="6" spans="2:238" ht="15.7" customHeight="1" x14ac:dyDescent="0.15">
      <c r="B6" s="610" t="s">
        <v>237</v>
      </c>
      <c r="C6" s="611"/>
      <c r="D6" s="611"/>
      <c r="E6" s="290" t="s">
        <v>286</v>
      </c>
      <c r="F6" s="662"/>
      <c r="G6" s="674"/>
      <c r="H6" s="291" t="s">
        <v>287</v>
      </c>
      <c r="I6" s="662"/>
      <c r="J6" s="663"/>
      <c r="K6" s="291" t="s">
        <v>288</v>
      </c>
      <c r="L6" s="662"/>
      <c r="M6" s="663"/>
      <c r="N6" s="655" t="s">
        <v>236</v>
      </c>
      <c r="O6" s="656"/>
      <c r="P6" s="583"/>
      <c r="Q6" s="584"/>
      <c r="R6" s="584"/>
      <c r="S6" s="587" t="s">
        <v>284</v>
      </c>
      <c r="X6" s="198"/>
    </row>
    <row r="7" spans="2:238" ht="20.350000000000001" customHeight="1" x14ac:dyDescent="0.15">
      <c r="B7" s="612"/>
      <c r="C7" s="613"/>
      <c r="D7" s="613"/>
      <c r="E7" s="643"/>
      <c r="F7" s="644"/>
      <c r="G7" s="644"/>
      <c r="H7" s="644"/>
      <c r="I7" s="644"/>
      <c r="J7" s="644"/>
      <c r="K7" s="644"/>
      <c r="L7" s="644"/>
      <c r="M7" s="645"/>
      <c r="N7" s="657"/>
      <c r="O7" s="658"/>
      <c r="P7" s="585"/>
      <c r="Q7" s="586"/>
      <c r="R7" s="586"/>
      <c r="S7" s="588"/>
      <c r="ID7" s="104" t="s">
        <v>133</v>
      </c>
    </row>
    <row r="8" spans="2:238" ht="32.299999999999997" customHeight="1" thickBot="1" x14ac:dyDescent="0.2">
      <c r="B8" s="614" t="s">
        <v>238</v>
      </c>
      <c r="C8" s="615"/>
      <c r="D8" s="615"/>
      <c r="E8" s="649"/>
      <c r="F8" s="650"/>
      <c r="G8" s="650"/>
      <c r="H8" s="650"/>
      <c r="I8" s="650"/>
      <c r="J8" s="650"/>
      <c r="K8" s="650"/>
      <c r="L8" s="650"/>
      <c r="M8" s="197"/>
      <c r="N8" s="633" t="s">
        <v>235</v>
      </c>
      <c r="O8" s="634"/>
      <c r="P8" s="630"/>
      <c r="Q8" s="631"/>
      <c r="R8" s="631"/>
      <c r="S8" s="632"/>
    </row>
    <row r="9" spans="2:238" ht="16.600000000000001" customHeight="1" x14ac:dyDescent="0.15">
      <c r="B9" s="289"/>
      <c r="C9" s="664" t="s">
        <v>230</v>
      </c>
      <c r="D9" s="665"/>
      <c r="E9" s="192" t="s">
        <v>231</v>
      </c>
      <c r="F9" s="565"/>
      <c r="G9" s="565"/>
      <c r="H9" s="565"/>
      <c r="I9" s="193" t="s">
        <v>232</v>
      </c>
      <c r="J9" s="565"/>
      <c r="K9" s="661"/>
      <c r="L9" s="194" t="s">
        <v>231</v>
      </c>
      <c r="M9" s="565"/>
      <c r="N9" s="565"/>
      <c r="O9" s="565"/>
      <c r="P9" s="193" t="s">
        <v>232</v>
      </c>
      <c r="Q9" s="565"/>
      <c r="R9" s="565"/>
      <c r="S9" s="661"/>
    </row>
    <row r="10" spans="2:238" ht="16.600000000000001" customHeight="1" x14ac:dyDescent="0.15">
      <c r="B10" s="108"/>
      <c r="C10" s="666"/>
      <c r="D10" s="667"/>
      <c r="E10" s="195" t="s">
        <v>231</v>
      </c>
      <c r="F10" s="566"/>
      <c r="G10" s="566"/>
      <c r="H10" s="566"/>
      <c r="I10" s="196" t="s">
        <v>232</v>
      </c>
      <c r="J10" s="566"/>
      <c r="K10" s="616"/>
      <c r="L10" s="195" t="s">
        <v>231</v>
      </c>
      <c r="M10" s="566"/>
      <c r="N10" s="566"/>
      <c r="O10" s="566"/>
      <c r="P10" s="196" t="s">
        <v>232</v>
      </c>
      <c r="Q10" s="566"/>
      <c r="R10" s="566"/>
      <c r="S10" s="616"/>
    </row>
    <row r="11" spans="2:238" ht="12.85" hidden="1" x14ac:dyDescent="0.15">
      <c r="B11" s="635" t="s">
        <v>100</v>
      </c>
      <c r="C11" s="636"/>
      <c r="D11" s="636"/>
      <c r="E11" s="109"/>
      <c r="F11" s="624" t="s">
        <v>93</v>
      </c>
      <c r="G11" s="625"/>
      <c r="H11" s="637" t="s">
        <v>112</v>
      </c>
      <c r="I11" s="638"/>
      <c r="J11" s="637" t="s">
        <v>103</v>
      </c>
      <c r="K11" s="638"/>
      <c r="L11" s="624" t="s">
        <v>104</v>
      </c>
      <c r="M11" s="625"/>
      <c r="N11" s="624" t="s">
        <v>105</v>
      </c>
      <c r="O11" s="625"/>
      <c r="P11" s="624" t="s">
        <v>106</v>
      </c>
      <c r="Q11" s="625"/>
      <c r="R11" s="624" t="s">
        <v>107</v>
      </c>
      <c r="S11" s="625"/>
    </row>
    <row r="12" spans="2:238" ht="12.85" hidden="1" x14ac:dyDescent="0.15">
      <c r="B12" s="635"/>
      <c r="C12" s="635"/>
      <c r="D12" s="635"/>
      <c r="E12" s="109"/>
      <c r="F12" s="626" t="s">
        <v>108</v>
      </c>
      <c r="G12" s="627"/>
      <c r="H12" s="111" t="s">
        <v>110</v>
      </c>
      <c r="I12" s="112" t="s">
        <v>111</v>
      </c>
      <c r="J12" s="111" t="s">
        <v>110</v>
      </c>
      <c r="K12" s="112" t="s">
        <v>111</v>
      </c>
      <c r="L12" s="111" t="s">
        <v>110</v>
      </c>
      <c r="M12" s="112" t="s">
        <v>111</v>
      </c>
      <c r="N12" s="111" t="s">
        <v>110</v>
      </c>
      <c r="O12" s="112" t="s">
        <v>111</v>
      </c>
      <c r="P12" s="111" t="s">
        <v>110</v>
      </c>
      <c r="Q12" s="113" t="s">
        <v>111</v>
      </c>
      <c r="R12" s="111" t="s">
        <v>110</v>
      </c>
      <c r="S12" s="113" t="s">
        <v>111</v>
      </c>
    </row>
    <row r="13" spans="2:238" ht="12.85" hidden="1" x14ac:dyDescent="0.15">
      <c r="B13" s="639" t="e">
        <f>#REF!</f>
        <v>#REF!</v>
      </c>
      <c r="C13" s="639"/>
      <c r="D13" s="639"/>
      <c r="E13" s="109"/>
      <c r="F13" s="628" t="s">
        <v>113</v>
      </c>
      <c r="G13" s="629"/>
      <c r="H13" s="157" t="e">
        <f>#REF!</f>
        <v>#REF!</v>
      </c>
      <c r="I13" s="158" t="e">
        <f>#REF!</f>
        <v>#REF!</v>
      </c>
      <c r="J13" s="157" t="e">
        <f>#REF!</f>
        <v>#REF!</v>
      </c>
      <c r="K13" s="158" t="e">
        <f>#REF!</f>
        <v>#REF!</v>
      </c>
      <c r="L13" s="157" t="e">
        <f>#REF!</f>
        <v>#REF!</v>
      </c>
      <c r="M13" s="158" t="e">
        <f>#REF!</f>
        <v>#REF!</v>
      </c>
      <c r="N13" s="157" t="e">
        <f>#REF!</f>
        <v>#REF!</v>
      </c>
      <c r="O13" s="158" t="e">
        <f>#REF!</f>
        <v>#REF!</v>
      </c>
      <c r="P13" s="157" t="e">
        <f>#REF!</f>
        <v>#REF!</v>
      </c>
      <c r="Q13" s="158" t="e">
        <f>#REF!</f>
        <v>#REF!</v>
      </c>
      <c r="R13" s="159" t="e">
        <f>#REF!</f>
        <v>#REF!</v>
      </c>
      <c r="S13" s="160" t="e">
        <f>#REF!</f>
        <v>#REF!</v>
      </c>
    </row>
    <row r="14" spans="2:238" ht="7.85" hidden="1" customHeight="1" x14ac:dyDescent="0.15">
      <c r="B14" s="639"/>
      <c r="C14" s="639"/>
      <c r="D14" s="639"/>
      <c r="E14" s="109"/>
      <c r="F14" s="628" t="s">
        <v>109</v>
      </c>
      <c r="G14" s="629"/>
      <c r="H14" s="114" t="e">
        <f>#REF!</f>
        <v>#REF!</v>
      </c>
      <c r="I14" s="115" t="e">
        <f>#REF!</f>
        <v>#REF!</v>
      </c>
      <c r="J14" s="114" t="e">
        <f>#REF!</f>
        <v>#REF!</v>
      </c>
      <c r="K14" s="115" t="e">
        <f>#REF!</f>
        <v>#REF!</v>
      </c>
      <c r="L14" s="114" t="e">
        <f>#REF!</f>
        <v>#REF!</v>
      </c>
      <c r="M14" s="115" t="e">
        <f>#REF!</f>
        <v>#REF!</v>
      </c>
      <c r="N14" s="114" t="e">
        <f>#REF!</f>
        <v>#REF!</v>
      </c>
      <c r="O14" s="115" t="e">
        <f>#REF!</f>
        <v>#REF!</v>
      </c>
      <c r="P14" s="114" t="e">
        <f>#REF!</f>
        <v>#REF!</v>
      </c>
      <c r="Q14" s="115" t="e">
        <f>#REF!</f>
        <v>#REF!</v>
      </c>
      <c r="R14" s="114" t="e">
        <f>#REF!</f>
        <v>#REF!</v>
      </c>
      <c r="S14" s="115" t="e">
        <f>#REF!</f>
        <v>#REF!</v>
      </c>
    </row>
    <row r="15" spans="2:238" ht="9.8000000000000007" customHeight="1" x14ac:dyDescent="0.15">
      <c r="B15" s="108"/>
      <c r="C15" s="108"/>
      <c r="D15" s="109"/>
      <c r="E15" s="109"/>
      <c r="F15" s="109"/>
      <c r="G15" s="110"/>
      <c r="H15" s="110"/>
      <c r="I15" s="110"/>
      <c r="J15" s="110"/>
      <c r="K15" s="110"/>
      <c r="L15" s="110"/>
      <c r="M15" s="103"/>
      <c r="N15" s="103"/>
      <c r="O15" s="103"/>
      <c r="P15" s="103"/>
      <c r="Q15" s="103"/>
      <c r="R15" s="103"/>
      <c r="S15" s="103"/>
    </row>
    <row r="16" spans="2:238" ht="21.95" customHeight="1" x14ac:dyDescent="0.15">
      <c r="B16" s="93" t="s">
        <v>130</v>
      </c>
      <c r="C16" s="165" t="s">
        <v>131</v>
      </c>
      <c r="D16" s="646" t="s">
        <v>91</v>
      </c>
      <c r="E16" s="647"/>
      <c r="F16" s="648"/>
      <c r="G16" s="94" t="s">
        <v>92</v>
      </c>
      <c r="H16" s="94" t="s">
        <v>93</v>
      </c>
      <c r="I16" s="95" t="s">
        <v>94</v>
      </c>
      <c r="J16" s="652" t="s">
        <v>95</v>
      </c>
      <c r="K16" s="653"/>
      <c r="L16" s="653" t="s">
        <v>96</v>
      </c>
      <c r="M16" s="653"/>
      <c r="N16" s="651" t="s">
        <v>97</v>
      </c>
      <c r="O16" s="651"/>
      <c r="P16" s="651" t="s">
        <v>98</v>
      </c>
      <c r="Q16" s="651"/>
      <c r="R16" s="651" t="s">
        <v>99</v>
      </c>
      <c r="S16" s="659"/>
    </row>
    <row r="17" spans="2:19" ht="21.95" customHeight="1" x14ac:dyDescent="0.15">
      <c r="B17" s="184">
        <v>1</v>
      </c>
      <c r="C17" s="179" t="str">
        <f>IF(ISERROR(VLOOKUP(B17,data!$A$3:$AT$202,2,FALSE)),"",VLOOKUP(B17,data!$A$3:$AT$202,2,FALSE))</f>
        <v/>
      </c>
      <c r="D17" s="640" t="str">
        <f>IF(ISERROR(VLOOKUP(B17,data!$A$3:$AT$202,2,FALSE)),"",VLOOKUP(B17,data!$A$3:$AT$202,46,FALSE))</f>
        <v/>
      </c>
      <c r="E17" s="641"/>
      <c r="F17" s="642"/>
      <c r="G17" s="167" t="str">
        <f>IF(ISERROR(VLOOKUP(B17,data!$A$3:$AT$202,2,FALSE)),"",VLOOKUP(B17,data!$A$3:$AT$202,11,FALSE))</f>
        <v/>
      </c>
      <c r="H17" s="168" t="str">
        <f>IF(ISERROR(VLOOKUP(B17,競技者データ入力シート!$A$7:$M$206,2,FALSE)),"",VLOOKUP(B17,競技者データ入力シート!$A$7:$M$206,7,FALSE))</f>
        <v/>
      </c>
      <c r="I17" s="166" t="str">
        <f>IF(ISERROR(VLOOKUP(B17,data!$A$3:$AT$202,2,FALSE)),"",VLOOKUP(B17,data!$A$3:$AT$202,12,FALSE))</f>
        <v/>
      </c>
      <c r="J17" s="621" t="str">
        <f>IF(ISERROR(VLOOKUP(B17,data!$A$3:$AT$202,2,FALSE)),"",VLOOKUP(B17,data!$A$3:$AT$202,22,FALSE))</f>
        <v/>
      </c>
      <c r="K17" s="622"/>
      <c r="L17" s="654" t="str">
        <f>IF(ISERROR(VLOOKUP(B17,data!$A$3:$AT$202,2,FALSE)),"",VLOOKUP(B17,data!$A$3:$AT$202,27,FALSE))</f>
        <v/>
      </c>
      <c r="M17" s="654"/>
      <c r="N17" s="623" t="str">
        <f>IF(ISERROR(VLOOKUP(B17,data!$A$3:$AT$202,2,FALSE)),"",VLOOKUP(B17,data!$A$3:$AT$202,32,FALSE))</f>
        <v/>
      </c>
      <c r="O17" s="623"/>
      <c r="P17" s="660" t="str">
        <f>IF(ISERROR(VLOOKUP(B17,data!$A$3:$AT$202,2,FALSE)),"",VLOOKUP(B17,data!$A$3:$AT$202,37,FALSE))</f>
        <v/>
      </c>
      <c r="Q17" s="660"/>
      <c r="R17" s="623" t="str">
        <f>IF(ISERROR(VLOOKUP(B17,data!$A$3:$AT$202,2,FALSE)),"",VLOOKUP(B17,data!$A$3:$AT$202,42,FALSE))</f>
        <v/>
      </c>
      <c r="S17" s="623"/>
    </row>
    <row r="18" spans="2:19" ht="21.95" customHeight="1" x14ac:dyDescent="0.15">
      <c r="B18" s="185">
        <v>2</v>
      </c>
      <c r="C18" s="180" t="str">
        <f>IF(ISERROR(VLOOKUP(B18,data!$A$3:$AT$202,2,FALSE)),"",VLOOKUP(B18,data!$A$3:$AT$202,2,FALSE))</f>
        <v/>
      </c>
      <c r="D18" s="574" t="str">
        <f>IF(ISERROR(VLOOKUP(B18,data!$A$3:$AT$202,2,FALSE)),"",VLOOKUP(B18,data!$A$3:$AT$202,46,FALSE))</f>
        <v/>
      </c>
      <c r="E18" s="575"/>
      <c r="F18" s="576"/>
      <c r="G18" s="169" t="str">
        <f>IF(ISERROR(VLOOKUP(B18,data!$A$3:$AT$202,2,FALSE)),"",VLOOKUP(B18,data!$A$3:$AT$202,11,FALSE))</f>
        <v/>
      </c>
      <c r="H18" s="119" t="str">
        <f>IF(ISERROR(VLOOKUP(B18,競技者データ入力シート!$A$7:$M$206,2,FALSE)),"",VLOOKUP(B18,競技者データ入力シート!$A$7:$M$206,7,FALSE))</f>
        <v/>
      </c>
      <c r="I18" s="170" t="str">
        <f>IF(ISERROR(VLOOKUP(B18,data!$A$3:$AT$202,2,FALSE)),"",VLOOKUP(B18,data!$A$3:$AT$202,12,FALSE))</f>
        <v/>
      </c>
      <c r="J18" s="577" t="str">
        <f>IF(ISERROR(VLOOKUP(B18,data!$A$3:$AT$202,2,FALSE)),"",VLOOKUP(B18,data!$A$3:$AT$202,22,FALSE))</f>
        <v/>
      </c>
      <c r="K18" s="578"/>
      <c r="L18" s="579" t="str">
        <f>IF(ISERROR(VLOOKUP(B18,data!$A$3:$AT$202,2,FALSE)),"",VLOOKUP(B18,data!$A$3:$AT$202,27,FALSE))</f>
        <v/>
      </c>
      <c r="M18" s="580"/>
      <c r="N18" s="581" t="str">
        <f>IF(ISERROR(VLOOKUP(B18,data!$A$3:$AT$202,2,FALSE)),"",VLOOKUP(B18,data!$A$3:$AT$202,32,FALSE))</f>
        <v/>
      </c>
      <c r="O18" s="582"/>
      <c r="P18" s="604" t="str">
        <f>IF(ISERROR(VLOOKUP(B18,data!$A$3:$AT$202,2,FALSE)),"",VLOOKUP(B18,data!$A$3:$AT$202,37,FALSE))</f>
        <v/>
      </c>
      <c r="Q18" s="605"/>
      <c r="R18" s="581" t="str">
        <f>IF(ISERROR(VLOOKUP(B18,data!$A$3:$AT$202,2,FALSE)),"",VLOOKUP(B18,data!$A$3:$AT$202,42,FALSE))</f>
        <v/>
      </c>
      <c r="S18" s="582"/>
    </row>
    <row r="19" spans="2:19" ht="21.95" customHeight="1" x14ac:dyDescent="0.15">
      <c r="B19" s="185">
        <v>3</v>
      </c>
      <c r="C19" s="180" t="str">
        <f>IF(ISERROR(VLOOKUP(B19,data!$A$3:$AT$202,2,FALSE)),"",VLOOKUP(B19,data!$A$3:$AT$202,2,FALSE))</f>
        <v/>
      </c>
      <c r="D19" s="574" t="str">
        <f>IF(ISERROR(VLOOKUP(B19,data!$A$3:$AT$202,2,FALSE)),"",VLOOKUP(B19,data!$A$3:$AT$202,46,FALSE))</f>
        <v/>
      </c>
      <c r="E19" s="575"/>
      <c r="F19" s="576"/>
      <c r="G19" s="171" t="str">
        <f>IF(ISERROR(VLOOKUP(B19,data!$A$3:$AT$202,2,FALSE)),"",VLOOKUP(B19,data!$A$3:$AT$202,11,FALSE))</f>
        <v/>
      </c>
      <c r="H19" s="119" t="str">
        <f>IF(ISERROR(VLOOKUP(B19,競技者データ入力シート!$A$7:$M$206,2,FALSE)),"",VLOOKUP(B19,競技者データ入力シート!$A$7:$M$206,7,FALSE))</f>
        <v/>
      </c>
      <c r="I19" s="170" t="str">
        <f>IF(ISERROR(VLOOKUP(B19,data!$A$3:$AT$202,2,FALSE)),"",VLOOKUP(B19,data!$A$3:$AT$202,12,FALSE))</f>
        <v/>
      </c>
      <c r="J19" s="577" t="str">
        <f>IF(ISERROR(VLOOKUP(B19,data!$A$3:$AT$202,2,FALSE)),"",VLOOKUP(B19,data!$A$3:$AT$202,22,FALSE))</f>
        <v/>
      </c>
      <c r="K19" s="578"/>
      <c r="L19" s="579" t="str">
        <f>IF(ISERROR(VLOOKUP(B19,data!$A$3:$AT$202,2,FALSE)),"",VLOOKUP(B19,data!$A$3:$AT$202,27,FALSE))</f>
        <v/>
      </c>
      <c r="M19" s="580"/>
      <c r="N19" s="581" t="str">
        <f>IF(ISERROR(VLOOKUP(B19,data!$A$3:$AT$202,2,FALSE)),"",VLOOKUP(B19,data!$A$3:$AT$202,32,FALSE))</f>
        <v/>
      </c>
      <c r="O19" s="582"/>
      <c r="P19" s="604" t="str">
        <f>IF(ISERROR(VLOOKUP(B19,data!$A$3:$AT$202,2,FALSE)),"",VLOOKUP(B19,data!$A$3:$AT$202,37,FALSE))</f>
        <v/>
      </c>
      <c r="Q19" s="605"/>
      <c r="R19" s="581" t="str">
        <f>IF(ISERROR(VLOOKUP(B19,data!$A$3:$AT$202,2,FALSE)),"",VLOOKUP(B19,data!$A$3:$AT$202,42,FALSE))</f>
        <v/>
      </c>
      <c r="S19" s="582"/>
    </row>
    <row r="20" spans="2:19" ht="21.95" customHeight="1" x14ac:dyDescent="0.15">
      <c r="B20" s="185">
        <v>4</v>
      </c>
      <c r="C20" s="180" t="str">
        <f>IF(ISERROR(VLOOKUP(B20,data!$A$3:$AT$202,2,FALSE)),"",VLOOKUP(B20,data!$A$3:$AT$202,2,FALSE))</f>
        <v/>
      </c>
      <c r="D20" s="574" t="str">
        <f>IF(ISERROR(VLOOKUP(B20,data!$A$3:$AT$202,2,FALSE)),"",VLOOKUP(B20,data!$A$3:$AT$202,46,FALSE))</f>
        <v/>
      </c>
      <c r="E20" s="575"/>
      <c r="F20" s="576"/>
      <c r="G20" s="169" t="str">
        <f>IF(ISERROR(VLOOKUP(B20,data!$A$3:$AT$202,2,FALSE)),"",VLOOKUP(B20,data!$A$3:$AT$202,11,FALSE))</f>
        <v/>
      </c>
      <c r="H20" s="119" t="str">
        <f>IF(ISERROR(VLOOKUP(B20,競技者データ入力シート!$A$7:$M$206,2,FALSE)),"",VLOOKUP(B20,競技者データ入力シート!$A$7:$M$206,7,FALSE))</f>
        <v/>
      </c>
      <c r="I20" s="170" t="str">
        <f>IF(ISERROR(VLOOKUP(B20,data!$A$3:$AT$202,2,FALSE)),"",VLOOKUP(B20,data!$A$3:$AT$202,12,FALSE))</f>
        <v/>
      </c>
      <c r="J20" s="577" t="str">
        <f>IF(ISERROR(VLOOKUP(B20,data!$A$3:$AT$202,2,FALSE)),"",VLOOKUP(B20,data!$A$3:$AT$202,22,FALSE))</f>
        <v/>
      </c>
      <c r="K20" s="578"/>
      <c r="L20" s="579" t="str">
        <f>IF(ISERROR(VLOOKUP(B20,data!$A$3:$AT$202,2,FALSE)),"",VLOOKUP(B20,data!$A$3:$AT$202,27,FALSE))</f>
        <v/>
      </c>
      <c r="M20" s="580"/>
      <c r="N20" s="581" t="str">
        <f>IF(ISERROR(VLOOKUP(B20,data!$A$3:$AT$202,2,FALSE)),"",VLOOKUP(B20,data!$A$3:$AT$202,32,FALSE))</f>
        <v/>
      </c>
      <c r="O20" s="582"/>
      <c r="P20" s="604" t="str">
        <f>IF(ISERROR(VLOOKUP(B20,data!$A$3:$AT$202,2,FALSE)),"",VLOOKUP(B20,data!$A$3:$AT$202,37,FALSE))</f>
        <v/>
      </c>
      <c r="Q20" s="605"/>
      <c r="R20" s="581" t="str">
        <f>IF(ISERROR(VLOOKUP(B20,data!$A$3:$AT$202,2,FALSE)),"",VLOOKUP(B20,data!$A$3:$AT$202,42,FALSE))</f>
        <v/>
      </c>
      <c r="S20" s="582"/>
    </row>
    <row r="21" spans="2:19" ht="21.95" customHeight="1" x14ac:dyDescent="0.15">
      <c r="B21" s="186">
        <v>5</v>
      </c>
      <c r="C21" s="181" t="str">
        <f>IF(ISERROR(VLOOKUP(B21,data!$A$3:$AT$202,2,FALSE)),"",VLOOKUP(B21,data!$A$3:$AT$202,2,FALSE))</f>
        <v/>
      </c>
      <c r="D21" s="567" t="str">
        <f>IF(ISERROR(VLOOKUP(B21,data!$A$3:$AT$202,2,FALSE)),"",VLOOKUP(B21,data!$A$3:$AT$202,46,FALSE))</f>
        <v/>
      </c>
      <c r="E21" s="568"/>
      <c r="F21" s="569"/>
      <c r="G21" s="173" t="str">
        <f>IF(ISERROR(VLOOKUP(B21,data!$A$3:$AT$202,2,FALSE)),"",VLOOKUP(B21,data!$A$3:$AT$202,11,FALSE))</f>
        <v/>
      </c>
      <c r="H21" s="120" t="str">
        <f>IF(ISERROR(VLOOKUP(B21,競技者データ入力シート!$A$7:$M$206,2,FALSE)),"",VLOOKUP(B21,競技者データ入力シート!$A$7:$M$206,7,FALSE))</f>
        <v/>
      </c>
      <c r="I21" s="170" t="str">
        <f>IF(ISERROR(VLOOKUP(B21,data!$A$3:$AT$202,2,FALSE)),"",VLOOKUP(B21,data!$A$3:$AT$202,12,FALSE))</f>
        <v/>
      </c>
      <c r="J21" s="570" t="str">
        <f>IF(ISERROR(VLOOKUP(B21,data!$A$3:$AT$202,2,FALSE)),"",VLOOKUP(B21,data!$A$3:$AT$202,22,FALSE))</f>
        <v/>
      </c>
      <c r="K21" s="571"/>
      <c r="L21" s="602" t="str">
        <f>IF(ISERROR(VLOOKUP(B21,data!$A$3:$AT$202,2,FALSE)),"",VLOOKUP(B21,data!$A$3:$AT$202,27,FALSE))</f>
        <v/>
      </c>
      <c r="M21" s="603"/>
      <c r="N21" s="572" t="str">
        <f>IF(ISERROR(VLOOKUP(B21,data!$A$3:$AT$202,2,FALSE)),"",VLOOKUP(B21,data!$A$3:$AT$202,32,FALSE))</f>
        <v/>
      </c>
      <c r="O21" s="573"/>
      <c r="P21" s="600" t="str">
        <f>IF(ISERROR(VLOOKUP(B21,data!$A$3:$AT$202,2,FALSE)),"",VLOOKUP(B21,data!$A$3:$AT$202,37,FALSE))</f>
        <v/>
      </c>
      <c r="Q21" s="601"/>
      <c r="R21" s="572" t="str">
        <f>IF(ISERROR(VLOOKUP(B21,data!$A$3:$AT$202,2,FALSE)),"",VLOOKUP(B21,data!$A$3:$AT$202,42,FALSE))</f>
        <v/>
      </c>
      <c r="S21" s="573"/>
    </row>
    <row r="22" spans="2:19" ht="21.95" customHeight="1" x14ac:dyDescent="0.15">
      <c r="B22" s="187">
        <v>6</v>
      </c>
      <c r="C22" s="182" t="str">
        <f>IF(ISERROR(VLOOKUP(B22,data!$A$3:$AT$202,2,FALSE)),"",VLOOKUP(B22,data!$A$3:$AT$202,2,FALSE))</f>
        <v/>
      </c>
      <c r="D22" s="589" t="str">
        <f>IF(ISERROR(VLOOKUP(B22,data!$A$3:$AT$202,2,FALSE)),"",VLOOKUP(B22,data!$A$3:$AT$202,46,FALSE))</f>
        <v/>
      </c>
      <c r="E22" s="590"/>
      <c r="F22" s="591"/>
      <c r="G22" s="174" t="str">
        <f>IF(ISERROR(VLOOKUP(B22,data!$A$3:$AT$202,2,FALSE)),"",VLOOKUP(B22,data!$A$3:$AT$202,11,FALSE))</f>
        <v/>
      </c>
      <c r="H22" s="121" t="str">
        <f>IF(ISERROR(VLOOKUP(B22,競技者データ入力シート!$A$7:$M$206,2,FALSE)),"",VLOOKUP(B22,競技者データ入力シート!$A$7:$M$206,7,FALSE))</f>
        <v/>
      </c>
      <c r="I22" s="175" t="str">
        <f>IF(ISERROR(VLOOKUP(B22,data!$A$3:$AT$202,2,FALSE)),"",VLOOKUP(B22,data!$A$3:$AT$202,12,FALSE))</f>
        <v/>
      </c>
      <c r="J22" s="592" t="str">
        <f>IF(ISERROR(VLOOKUP(B22,data!$A$3:$AT$202,2,FALSE)),"",VLOOKUP(B22,data!$A$3:$AT$202,22,FALSE))</f>
        <v/>
      </c>
      <c r="K22" s="593"/>
      <c r="L22" s="594" t="str">
        <f>IF(ISERROR(VLOOKUP(B22,data!$A$3:$AT$202,2,FALSE)),"",VLOOKUP(B22,data!$A$3:$AT$202,27,FALSE))</f>
        <v/>
      </c>
      <c r="M22" s="595"/>
      <c r="N22" s="596" t="str">
        <f>IF(ISERROR(VLOOKUP(B22,data!$A$3:$AT$202,2,FALSE)),"",VLOOKUP(B22,data!$A$3:$AT$202,32,FALSE))</f>
        <v/>
      </c>
      <c r="O22" s="597"/>
      <c r="P22" s="598" t="str">
        <f>IF(ISERROR(VLOOKUP(B22,data!$A$3:$AT$202,2,FALSE)),"",VLOOKUP(B22,data!$A$3:$AT$202,37,FALSE))</f>
        <v/>
      </c>
      <c r="Q22" s="599"/>
      <c r="R22" s="596" t="str">
        <f>IF(ISERROR(VLOOKUP(B22,data!$A$3:$AT$202,2,FALSE)),"",VLOOKUP(B22,data!$A$3:$AT$202,42,FALSE))</f>
        <v/>
      </c>
      <c r="S22" s="597"/>
    </row>
    <row r="23" spans="2:19" ht="21.95" customHeight="1" x14ac:dyDescent="0.15">
      <c r="B23" s="185">
        <v>7</v>
      </c>
      <c r="C23" s="180" t="str">
        <f>IF(ISERROR(VLOOKUP(B23,data!$A$3:$AT$202,2,FALSE)),"",VLOOKUP(B23,data!$A$3:$AT$202,2,FALSE))</f>
        <v/>
      </c>
      <c r="D23" s="574" t="str">
        <f>IF(ISERROR(VLOOKUP(B23,data!$A$3:$AT$202,2,FALSE)),"",VLOOKUP(B23,data!$A$3:$AT$202,46,FALSE))</f>
        <v/>
      </c>
      <c r="E23" s="575"/>
      <c r="F23" s="576"/>
      <c r="G23" s="171" t="str">
        <f>IF(ISERROR(VLOOKUP(B23,data!$A$3:$AT$202,2,FALSE)),"",VLOOKUP(B23,data!$A$3:$AT$202,11,FALSE))</f>
        <v/>
      </c>
      <c r="H23" s="119" t="str">
        <f>IF(ISERROR(VLOOKUP(B23,競技者データ入力シート!$A$7:$M$206,2,FALSE)),"",VLOOKUP(B23,競技者データ入力シート!$A$7:$M$206,7,FALSE))</f>
        <v/>
      </c>
      <c r="I23" s="170" t="str">
        <f>IF(ISERROR(VLOOKUP(B23,data!$A$3:$AT$202,2,FALSE)),"",VLOOKUP(B23,data!$A$3:$AT$202,12,FALSE))</f>
        <v/>
      </c>
      <c r="J23" s="577" t="str">
        <f>IF(ISERROR(VLOOKUP(B23,data!$A$3:$AT$202,2,FALSE)),"",VLOOKUP(B23,data!$A$3:$AT$202,22,FALSE))</f>
        <v/>
      </c>
      <c r="K23" s="578"/>
      <c r="L23" s="579" t="str">
        <f>IF(ISERROR(VLOOKUP(B23,data!$A$3:$AT$202,2,FALSE)),"",VLOOKUP(B23,data!$A$3:$AT$202,27,FALSE))</f>
        <v/>
      </c>
      <c r="M23" s="580"/>
      <c r="N23" s="581" t="str">
        <f>IF(ISERROR(VLOOKUP(B23,data!$A$3:$AT$202,2,FALSE)),"",VLOOKUP(B23,data!$A$3:$AT$202,32,FALSE))</f>
        <v/>
      </c>
      <c r="O23" s="582"/>
      <c r="P23" s="604" t="str">
        <f>IF(ISERROR(VLOOKUP(B23,data!$A$3:$AT$202,2,FALSE)),"",VLOOKUP(B23,data!$A$3:$AT$202,37,FALSE))</f>
        <v/>
      </c>
      <c r="Q23" s="605"/>
      <c r="R23" s="581" t="str">
        <f>IF(ISERROR(VLOOKUP(B23,data!$A$3:$AT$202,2,FALSE)),"",VLOOKUP(B23,data!$A$3:$AT$202,42,FALSE))</f>
        <v/>
      </c>
      <c r="S23" s="582"/>
    </row>
    <row r="24" spans="2:19" ht="21.95" customHeight="1" x14ac:dyDescent="0.15">
      <c r="B24" s="185">
        <v>8</v>
      </c>
      <c r="C24" s="180" t="str">
        <f>IF(ISERROR(VLOOKUP(B24,data!$A$3:$AT$202,2,FALSE)),"",VLOOKUP(B24,data!$A$3:$AT$202,2,FALSE))</f>
        <v/>
      </c>
      <c r="D24" s="574" t="str">
        <f>IF(ISERROR(VLOOKUP(B24,data!$A$3:$AT$202,2,FALSE)),"",VLOOKUP(B24,data!$A$3:$AT$202,46,FALSE))</f>
        <v/>
      </c>
      <c r="E24" s="575"/>
      <c r="F24" s="576"/>
      <c r="G24" s="169" t="str">
        <f>IF(ISERROR(VLOOKUP(B24,data!$A$3:$AT$202,2,FALSE)),"",VLOOKUP(B24,data!$A$3:$AT$202,11,FALSE))</f>
        <v/>
      </c>
      <c r="H24" s="119" t="str">
        <f>IF(ISERROR(VLOOKUP(B24,競技者データ入力シート!$A$7:$M$206,2,FALSE)),"",VLOOKUP(B24,競技者データ入力シート!$A$7:$M$206,7,FALSE))</f>
        <v/>
      </c>
      <c r="I24" s="170" t="str">
        <f>IF(ISERROR(VLOOKUP(B24,data!$A$3:$AT$202,2,FALSE)),"",VLOOKUP(B24,data!$A$3:$AT$202,12,FALSE))</f>
        <v/>
      </c>
      <c r="J24" s="577" t="str">
        <f>IF(ISERROR(VLOOKUP(B24,data!$A$3:$AT$202,2,FALSE)),"",VLOOKUP(B24,data!$A$3:$AT$202,22,FALSE))</f>
        <v/>
      </c>
      <c r="K24" s="578"/>
      <c r="L24" s="579" t="str">
        <f>IF(ISERROR(VLOOKUP(B24,data!$A$3:$AT$202,2,FALSE)),"",VLOOKUP(B24,data!$A$3:$AT$202,27,FALSE))</f>
        <v/>
      </c>
      <c r="M24" s="580"/>
      <c r="N24" s="581" t="str">
        <f>IF(ISERROR(VLOOKUP(B24,data!$A$3:$AT$202,2,FALSE)),"",VLOOKUP(B24,data!$A$3:$AT$202,32,FALSE))</f>
        <v/>
      </c>
      <c r="O24" s="582"/>
      <c r="P24" s="604" t="str">
        <f>IF(ISERROR(VLOOKUP(B24,data!$A$3:$AT$202,2,FALSE)),"",VLOOKUP(B24,data!$A$3:$AT$202,37,FALSE))</f>
        <v/>
      </c>
      <c r="Q24" s="605"/>
      <c r="R24" s="581" t="str">
        <f>IF(ISERROR(VLOOKUP(B24,data!$A$3:$AT$202,2,FALSE)),"",VLOOKUP(B24,data!$A$3:$AT$202,42,FALSE))</f>
        <v/>
      </c>
      <c r="S24" s="582"/>
    </row>
    <row r="25" spans="2:19" ht="21.95" customHeight="1" x14ac:dyDescent="0.15">
      <c r="B25" s="185">
        <v>9</v>
      </c>
      <c r="C25" s="180" t="str">
        <f>IF(ISERROR(VLOOKUP(B25,data!$A$3:$AT$202,2,FALSE)),"",VLOOKUP(B25,data!$A$3:$AT$202,2,FALSE))</f>
        <v/>
      </c>
      <c r="D25" s="574" t="str">
        <f>IF(ISERROR(VLOOKUP(B25,data!$A$3:$AT$202,2,FALSE)),"",VLOOKUP(B25,data!$A$3:$AT$202,46,FALSE))</f>
        <v/>
      </c>
      <c r="E25" s="575"/>
      <c r="F25" s="576"/>
      <c r="G25" s="171" t="str">
        <f>IF(ISERROR(VLOOKUP(B25,data!$A$3:$AT$202,2,FALSE)),"",VLOOKUP(B25,data!$A$3:$AT$202,11,FALSE))</f>
        <v/>
      </c>
      <c r="H25" s="119" t="str">
        <f>IF(ISERROR(VLOOKUP(B25,競技者データ入力シート!$A$7:$M$206,2,FALSE)),"",VLOOKUP(B25,競技者データ入力シート!$A$7:$M$206,7,FALSE))</f>
        <v/>
      </c>
      <c r="I25" s="170" t="str">
        <f>IF(ISERROR(VLOOKUP(B25,data!$A$3:$AT$202,2,FALSE)),"",VLOOKUP(B25,data!$A$3:$AT$202,12,FALSE))</f>
        <v/>
      </c>
      <c r="J25" s="577" t="str">
        <f>IF(ISERROR(VLOOKUP(B25,data!$A$3:$AT$202,2,FALSE)),"",VLOOKUP(B25,data!$A$3:$AT$202,22,FALSE))</f>
        <v/>
      </c>
      <c r="K25" s="578"/>
      <c r="L25" s="579" t="str">
        <f>IF(ISERROR(VLOOKUP(B25,data!$A$3:$AT$202,2,FALSE)),"",VLOOKUP(B25,data!$A$3:$AT$202,27,FALSE))</f>
        <v/>
      </c>
      <c r="M25" s="580"/>
      <c r="N25" s="581" t="str">
        <f>IF(ISERROR(VLOOKUP(B25,data!$A$3:$AT$202,2,FALSE)),"",VLOOKUP(B25,data!$A$3:$AT$202,32,FALSE))</f>
        <v/>
      </c>
      <c r="O25" s="582"/>
      <c r="P25" s="604" t="str">
        <f>IF(ISERROR(VLOOKUP(B25,data!$A$3:$AT$202,2,FALSE)),"",VLOOKUP(B25,data!$A$3:$AT$202,37,FALSE))</f>
        <v/>
      </c>
      <c r="Q25" s="605"/>
      <c r="R25" s="581" t="str">
        <f>IF(ISERROR(VLOOKUP(B25,data!$A$3:$AT$202,2,FALSE)),"",VLOOKUP(B25,data!$A$3:$AT$202,42,FALSE))</f>
        <v/>
      </c>
      <c r="S25" s="582"/>
    </row>
    <row r="26" spans="2:19" ht="21.95" customHeight="1" x14ac:dyDescent="0.15">
      <c r="B26" s="188">
        <v>10</v>
      </c>
      <c r="C26" s="183" t="str">
        <f>IF(ISERROR(VLOOKUP(B26,data!$A$3:$AT$202,2,FALSE)),"",VLOOKUP(B26,data!$A$3:$AT$202,2,FALSE))</f>
        <v/>
      </c>
      <c r="D26" s="567" t="str">
        <f>IF(ISERROR(VLOOKUP(B26,data!$A$3:$AT$202,2,FALSE)),"",VLOOKUP(B26,data!$A$3:$AT$202,46,FALSE))</f>
        <v/>
      </c>
      <c r="E26" s="568"/>
      <c r="F26" s="569"/>
      <c r="G26" s="176" t="str">
        <f>IF(ISERROR(VLOOKUP(B26,data!$A$3:$AT$202,2,FALSE)),"",VLOOKUP(B26,data!$A$3:$AT$202,11,FALSE))</f>
        <v/>
      </c>
      <c r="H26" s="122" t="str">
        <f>IF(ISERROR(VLOOKUP(B26,競技者データ入力シート!$A$7:$M$206,2,FALSE)),"",VLOOKUP(B26,競技者データ入力シート!$A$7:$M$206,7,FALSE))</f>
        <v/>
      </c>
      <c r="I26" s="177" t="str">
        <f>IF(ISERROR(VLOOKUP(B26,data!$A$3:$AT$202,2,FALSE)),"",VLOOKUP(B26,data!$A$3:$AT$202,12,FALSE))</f>
        <v/>
      </c>
      <c r="J26" s="570" t="str">
        <f>IF(ISERROR(VLOOKUP(B26,data!$A$3:$AT$202,2,FALSE)),"",VLOOKUP(B26,data!$A$3:$AT$202,22,FALSE))</f>
        <v/>
      </c>
      <c r="K26" s="571"/>
      <c r="L26" s="602" t="str">
        <f>IF(ISERROR(VLOOKUP(B26,data!$A$3:$AT$202,2,FALSE)),"",VLOOKUP(B26,data!$A$3:$AT$202,27,FALSE))</f>
        <v/>
      </c>
      <c r="M26" s="603"/>
      <c r="N26" s="572" t="str">
        <f>IF(ISERROR(VLOOKUP(B26,data!$A$3:$AT$202,2,FALSE)),"",VLOOKUP(B26,data!$A$3:$AT$202,32,FALSE))</f>
        <v/>
      </c>
      <c r="O26" s="573"/>
      <c r="P26" s="600" t="str">
        <f>IF(ISERROR(VLOOKUP(B26,data!$A$3:$AT$202,2,FALSE)),"",VLOOKUP(B26,data!$A$3:$AT$202,37,FALSE))</f>
        <v/>
      </c>
      <c r="Q26" s="601"/>
      <c r="R26" s="572" t="str">
        <f>IF(ISERROR(VLOOKUP(B26,data!$A$3:$AT$202,2,FALSE)),"",VLOOKUP(B26,data!$A$3:$AT$202,42,FALSE))</f>
        <v/>
      </c>
      <c r="S26" s="573"/>
    </row>
    <row r="27" spans="2:19" ht="21.95" customHeight="1" x14ac:dyDescent="0.15">
      <c r="B27" s="187">
        <v>11</v>
      </c>
      <c r="C27" s="182" t="str">
        <f>IF(ISERROR(VLOOKUP(B27,data!$A$3:$AT$202,2,FALSE)),"",VLOOKUP(B27,data!$A$3:$AT$202,2,FALSE))</f>
        <v/>
      </c>
      <c r="D27" s="589" t="str">
        <f>IF(ISERROR(VLOOKUP(B27,data!$A$3:$AT$202,2,FALSE)),"",VLOOKUP(B27,data!$A$3:$AT$202,46,FALSE))</f>
        <v/>
      </c>
      <c r="E27" s="590"/>
      <c r="F27" s="591"/>
      <c r="G27" s="174" t="str">
        <f>IF(ISERROR(VLOOKUP(B27,data!$A$3:$AT$202,2,FALSE)),"",VLOOKUP(B27,data!$A$3:$AT$202,11,FALSE))</f>
        <v/>
      </c>
      <c r="H27" s="121" t="str">
        <f>IF(ISERROR(VLOOKUP(B27,競技者データ入力シート!$A$7:$M$206,2,FALSE)),"",VLOOKUP(B27,競技者データ入力シート!$A$7:$M$206,7,FALSE))</f>
        <v/>
      </c>
      <c r="I27" s="175" t="str">
        <f>IF(ISERROR(VLOOKUP(B27,data!$A$3:$AT$202,2,FALSE)),"",VLOOKUP(B27,data!$A$3:$AT$202,12,FALSE))</f>
        <v/>
      </c>
      <c r="J27" s="592" t="str">
        <f>IF(ISERROR(VLOOKUP(B27,data!$A$3:$AT$202,2,FALSE)),"",VLOOKUP(B27,data!$A$3:$AT$202,22,FALSE))</f>
        <v/>
      </c>
      <c r="K27" s="593"/>
      <c r="L27" s="594" t="str">
        <f>IF(ISERROR(VLOOKUP(B27,data!$A$3:$AT$202,2,FALSE)),"",VLOOKUP(B27,data!$A$3:$AT$202,27,FALSE))</f>
        <v/>
      </c>
      <c r="M27" s="595"/>
      <c r="N27" s="596" t="str">
        <f>IF(ISERROR(VLOOKUP(B27,data!$A$3:$AT$202,2,FALSE)),"",VLOOKUP(B27,data!$A$3:$AT$202,32,FALSE))</f>
        <v/>
      </c>
      <c r="O27" s="597"/>
      <c r="P27" s="598" t="str">
        <f>IF(ISERROR(VLOOKUP(B27,data!$A$3:$AT$202,2,FALSE)),"",VLOOKUP(B27,data!$A$3:$AT$202,37,FALSE))</f>
        <v/>
      </c>
      <c r="Q27" s="599"/>
      <c r="R27" s="596" t="str">
        <f>IF(ISERROR(VLOOKUP(B27,data!$A$3:$AT$202,2,FALSE)),"",VLOOKUP(B27,data!$A$3:$AT$202,42,FALSE))</f>
        <v/>
      </c>
      <c r="S27" s="597"/>
    </row>
    <row r="28" spans="2:19" ht="21.95" customHeight="1" x14ac:dyDescent="0.15">
      <c r="B28" s="185">
        <v>12</v>
      </c>
      <c r="C28" s="180" t="str">
        <f>IF(ISERROR(VLOOKUP(B28,data!$A$3:$AT$202,2,FALSE)),"",VLOOKUP(B28,data!$A$3:$AT$202,2,FALSE))</f>
        <v/>
      </c>
      <c r="D28" s="574" t="str">
        <f>IF(ISERROR(VLOOKUP(B28,data!$A$3:$AT$202,2,FALSE)),"",VLOOKUP(B28,data!$A$3:$AT$202,46,FALSE))</f>
        <v/>
      </c>
      <c r="E28" s="575"/>
      <c r="F28" s="576"/>
      <c r="G28" s="171" t="str">
        <f>IF(ISERROR(VLOOKUP(B28,data!$A$3:$AT$202,2,FALSE)),"",VLOOKUP(B28,data!$A$3:$AT$202,11,FALSE))</f>
        <v/>
      </c>
      <c r="H28" s="119" t="str">
        <f>IF(ISERROR(VLOOKUP(B28,競技者データ入力シート!$A$7:$M$206,2,FALSE)),"",VLOOKUP(B28,競技者データ入力シート!$A$7:$M$206,7,FALSE))</f>
        <v/>
      </c>
      <c r="I28" s="170" t="str">
        <f>IF(ISERROR(VLOOKUP(B28,data!$A$3:$AT$202,2,FALSE)),"",VLOOKUP(B28,data!$A$3:$AT$202,12,FALSE))</f>
        <v/>
      </c>
      <c r="J28" s="577" t="str">
        <f>IF(ISERROR(VLOOKUP(B28,data!$A$3:$AT$202,2,FALSE)),"",VLOOKUP(B28,data!$A$3:$AT$202,22,FALSE))</f>
        <v/>
      </c>
      <c r="K28" s="578"/>
      <c r="L28" s="579" t="str">
        <f>IF(ISERROR(VLOOKUP(B28,data!$A$3:$AT$202,2,FALSE)),"",VLOOKUP(B28,data!$A$3:$AT$202,27,FALSE))</f>
        <v/>
      </c>
      <c r="M28" s="580"/>
      <c r="N28" s="581" t="str">
        <f>IF(ISERROR(VLOOKUP(B28,data!$A$3:$AT$202,2,FALSE)),"",VLOOKUP(B28,data!$A$3:$AT$202,32,FALSE))</f>
        <v/>
      </c>
      <c r="O28" s="582"/>
      <c r="P28" s="604" t="str">
        <f>IF(ISERROR(VLOOKUP(B28,data!$A$3:$AT$202,2,FALSE)),"",VLOOKUP(B28,data!$A$3:$AT$202,37,FALSE))</f>
        <v/>
      </c>
      <c r="Q28" s="605"/>
      <c r="R28" s="581" t="str">
        <f>IF(ISERROR(VLOOKUP(B28,data!$A$3:$AT$202,2,FALSE)),"",VLOOKUP(B28,data!$A$3:$AT$202,42,FALSE))</f>
        <v/>
      </c>
      <c r="S28" s="582"/>
    </row>
    <row r="29" spans="2:19" ht="21.95" customHeight="1" x14ac:dyDescent="0.15">
      <c r="B29" s="185">
        <v>13</v>
      </c>
      <c r="C29" s="180" t="str">
        <f>IF(ISERROR(VLOOKUP(B29,data!$A$3:$AT$202,2,FALSE)),"",VLOOKUP(B29,data!$A$3:$AT$202,2,FALSE))</f>
        <v/>
      </c>
      <c r="D29" s="574" t="str">
        <f>IF(ISERROR(VLOOKUP(B29,data!$A$3:$AT$202,2,FALSE)),"",VLOOKUP(B29,data!$A$3:$AT$202,46,FALSE))</f>
        <v/>
      </c>
      <c r="E29" s="575"/>
      <c r="F29" s="576"/>
      <c r="G29" s="169" t="str">
        <f>IF(ISERROR(VLOOKUP(B29,data!$A$3:$AT$202,2,FALSE)),"",VLOOKUP(B29,data!$A$3:$AT$202,11,FALSE))</f>
        <v/>
      </c>
      <c r="H29" s="119" t="str">
        <f>IF(ISERROR(VLOOKUP(B29,競技者データ入力シート!$A$7:$M$206,2,FALSE)),"",VLOOKUP(B29,競技者データ入力シート!$A$7:$M$206,7,FALSE))</f>
        <v/>
      </c>
      <c r="I29" s="170" t="str">
        <f>IF(ISERROR(VLOOKUP(B29,data!$A$3:$AT$202,2,FALSE)),"",VLOOKUP(B29,data!$A$3:$AT$202,12,FALSE))</f>
        <v/>
      </c>
      <c r="J29" s="577" t="str">
        <f>IF(ISERROR(VLOOKUP(B29,data!$A$3:$AT$202,2,FALSE)),"",VLOOKUP(B29,data!$A$3:$AT$202,22,FALSE))</f>
        <v/>
      </c>
      <c r="K29" s="578"/>
      <c r="L29" s="579" t="str">
        <f>IF(ISERROR(VLOOKUP(B29,data!$A$3:$AT$202,2,FALSE)),"",VLOOKUP(B29,data!$A$3:$AT$202,27,FALSE))</f>
        <v/>
      </c>
      <c r="M29" s="580"/>
      <c r="N29" s="581" t="str">
        <f>IF(ISERROR(VLOOKUP(B29,data!$A$3:$AT$202,2,FALSE)),"",VLOOKUP(B29,data!$A$3:$AT$202,32,FALSE))</f>
        <v/>
      </c>
      <c r="O29" s="582"/>
      <c r="P29" s="604" t="str">
        <f>IF(ISERROR(VLOOKUP(B29,data!$A$3:$AT$202,2,FALSE)),"",VLOOKUP(B29,data!$A$3:$AT$202,37,FALSE))</f>
        <v/>
      </c>
      <c r="Q29" s="605"/>
      <c r="R29" s="581" t="str">
        <f>IF(ISERROR(VLOOKUP(B29,data!$A$3:$AT$202,2,FALSE)),"",VLOOKUP(B29,data!$A$3:$AT$202,42,FALSE))</f>
        <v/>
      </c>
      <c r="S29" s="582"/>
    </row>
    <row r="30" spans="2:19" ht="21.95" customHeight="1" x14ac:dyDescent="0.15">
      <c r="B30" s="185">
        <v>14</v>
      </c>
      <c r="C30" s="180" t="str">
        <f>IF(ISERROR(VLOOKUP(B30,data!$A$3:$AT$202,2,FALSE)),"",VLOOKUP(B30,data!$A$3:$AT$202,2,FALSE))</f>
        <v/>
      </c>
      <c r="D30" s="574" t="str">
        <f>IF(ISERROR(VLOOKUP(B30,data!$A$3:$AT$202,2,FALSE)),"",VLOOKUP(B30,data!$A$3:$AT$202,46,FALSE))</f>
        <v/>
      </c>
      <c r="E30" s="575"/>
      <c r="F30" s="576"/>
      <c r="G30" s="171" t="str">
        <f>IF(ISERROR(VLOOKUP(B30,data!$A$3:$AT$202,2,FALSE)),"",VLOOKUP(B30,data!$A$3:$AT$202,11,FALSE))</f>
        <v/>
      </c>
      <c r="H30" s="119" t="str">
        <f>IF(ISERROR(VLOOKUP(B30,競技者データ入力シート!$A$7:$M$206,2,FALSE)),"",VLOOKUP(B30,競技者データ入力シート!$A$7:$M$206,7,FALSE))</f>
        <v/>
      </c>
      <c r="I30" s="170" t="str">
        <f>IF(ISERROR(VLOOKUP(B30,data!$A$3:$AT$202,2,FALSE)),"",VLOOKUP(B30,data!$A$3:$AT$202,12,FALSE))</f>
        <v/>
      </c>
      <c r="J30" s="577" t="str">
        <f>IF(ISERROR(VLOOKUP(B30,data!$A$3:$AT$202,2,FALSE)),"",VLOOKUP(B30,data!$A$3:$AT$202,22,FALSE))</f>
        <v/>
      </c>
      <c r="K30" s="578"/>
      <c r="L30" s="579" t="str">
        <f>IF(ISERROR(VLOOKUP(B30,data!$A$3:$AT$202,2,FALSE)),"",VLOOKUP(B30,data!$A$3:$AT$202,27,FALSE))</f>
        <v/>
      </c>
      <c r="M30" s="580"/>
      <c r="N30" s="581" t="str">
        <f>IF(ISERROR(VLOOKUP(B30,data!$A$3:$AT$202,2,FALSE)),"",VLOOKUP(B30,data!$A$3:$AT$202,32,FALSE))</f>
        <v/>
      </c>
      <c r="O30" s="582"/>
      <c r="P30" s="604" t="str">
        <f>IF(ISERROR(VLOOKUP(B30,data!$A$3:$AT$202,2,FALSE)),"",VLOOKUP(B30,data!$A$3:$AT$202,37,FALSE))</f>
        <v/>
      </c>
      <c r="Q30" s="605"/>
      <c r="R30" s="581" t="str">
        <f>IF(ISERROR(VLOOKUP(B30,data!$A$3:$AT$202,2,FALSE)),"",VLOOKUP(B30,data!$A$3:$AT$202,42,FALSE))</f>
        <v/>
      </c>
      <c r="S30" s="582"/>
    </row>
    <row r="31" spans="2:19" ht="21.95" customHeight="1" x14ac:dyDescent="0.15">
      <c r="B31" s="188">
        <v>15</v>
      </c>
      <c r="C31" s="183" t="str">
        <f>IF(ISERROR(VLOOKUP(B31,data!$A$3:$AT$202,2,FALSE)),"",VLOOKUP(B31,data!$A$3:$AT$202,2,FALSE))</f>
        <v/>
      </c>
      <c r="D31" s="567" t="str">
        <f>IF(ISERROR(VLOOKUP(B31,data!$A$3:$AT$202,2,FALSE)),"",VLOOKUP(B31,data!$A$3:$AT$202,46,FALSE))</f>
        <v/>
      </c>
      <c r="E31" s="568"/>
      <c r="F31" s="569"/>
      <c r="G31" s="176" t="str">
        <f>IF(ISERROR(VLOOKUP(B31,data!$A$3:$AT$202,2,FALSE)),"",VLOOKUP(B31,data!$A$3:$AT$202,11,FALSE))</f>
        <v/>
      </c>
      <c r="H31" s="122" t="str">
        <f>IF(ISERROR(VLOOKUP(B31,競技者データ入力シート!$A$7:$M$206,2,FALSE)),"",VLOOKUP(B31,競技者データ入力シート!$A$7:$M$206,7,FALSE))</f>
        <v/>
      </c>
      <c r="I31" s="177" t="str">
        <f>IF(ISERROR(VLOOKUP(B31,data!$A$3:$AT$202,2,FALSE)),"",VLOOKUP(B31,data!$A$3:$AT$202,12,FALSE))</f>
        <v/>
      </c>
      <c r="J31" s="570" t="str">
        <f>IF(ISERROR(VLOOKUP(B31,data!$A$3:$AT$202,2,FALSE)),"",VLOOKUP(B31,data!$A$3:$AT$202,22,FALSE))</f>
        <v/>
      </c>
      <c r="K31" s="571"/>
      <c r="L31" s="602" t="str">
        <f>IF(ISERROR(VLOOKUP(B31,data!$A$3:$AT$202,2,FALSE)),"",VLOOKUP(B31,data!$A$3:$AT$202,27,FALSE))</f>
        <v/>
      </c>
      <c r="M31" s="603"/>
      <c r="N31" s="572" t="str">
        <f>IF(ISERROR(VLOOKUP(B31,data!$A$3:$AT$202,2,FALSE)),"",VLOOKUP(B31,data!$A$3:$AT$202,32,FALSE))</f>
        <v/>
      </c>
      <c r="O31" s="573"/>
      <c r="P31" s="600" t="str">
        <f>IF(ISERROR(VLOOKUP(B31,data!$A$3:$AT$202,2,FALSE)),"",VLOOKUP(B31,data!$A$3:$AT$202,37,FALSE))</f>
        <v/>
      </c>
      <c r="Q31" s="601"/>
      <c r="R31" s="572" t="str">
        <f>IF(ISERROR(VLOOKUP(B31,data!$A$3:$AT$202,2,FALSE)),"",VLOOKUP(B31,data!$A$3:$AT$202,42,FALSE))</f>
        <v/>
      </c>
      <c r="S31" s="573"/>
    </row>
    <row r="32" spans="2:19" ht="21.95" customHeight="1" x14ac:dyDescent="0.15">
      <c r="B32" s="187">
        <v>16</v>
      </c>
      <c r="C32" s="182" t="str">
        <f>IF(ISERROR(VLOOKUP(B32,data!$A$3:$AT$202,2,FALSE)),"",VLOOKUP(B32,data!$A$3:$AT$202,2,FALSE))</f>
        <v/>
      </c>
      <c r="D32" s="589" t="str">
        <f>IF(ISERROR(VLOOKUP(B32,data!$A$3:$AT$202,2,FALSE)),"",VLOOKUP(B32,data!$A$3:$AT$202,46,FALSE))</f>
        <v/>
      </c>
      <c r="E32" s="590"/>
      <c r="F32" s="591"/>
      <c r="G32" s="174" t="str">
        <f>IF(ISERROR(VLOOKUP(B32,data!$A$3:$AT$202,2,FALSE)),"",VLOOKUP(B32,data!$A$3:$AT$202,11,FALSE))</f>
        <v/>
      </c>
      <c r="H32" s="121" t="str">
        <f>IF(ISERROR(VLOOKUP(B32,競技者データ入力シート!$A$7:$M$206,2,FALSE)),"",VLOOKUP(B32,競技者データ入力シート!$A$7:$M$206,7,FALSE))</f>
        <v/>
      </c>
      <c r="I32" s="175" t="str">
        <f>IF(ISERROR(VLOOKUP(B32,data!$A$3:$AT$202,2,FALSE)),"",VLOOKUP(B32,data!$A$3:$AT$202,12,FALSE))</f>
        <v/>
      </c>
      <c r="J32" s="592" t="str">
        <f>IF(ISERROR(VLOOKUP(B32,data!$A$3:$AT$202,2,FALSE)),"",VLOOKUP(B32,data!$A$3:$AT$202,22,FALSE))</f>
        <v/>
      </c>
      <c r="K32" s="593"/>
      <c r="L32" s="594" t="str">
        <f>IF(ISERROR(VLOOKUP(B32,data!$A$3:$AT$202,2,FALSE)),"",VLOOKUP(B32,data!$A$3:$AT$202,27,FALSE))</f>
        <v/>
      </c>
      <c r="M32" s="595"/>
      <c r="N32" s="596" t="str">
        <f>IF(ISERROR(VLOOKUP(B32,data!$A$3:$AT$202,2,FALSE)),"",VLOOKUP(B32,data!$A$3:$AT$202,32,FALSE))</f>
        <v/>
      </c>
      <c r="O32" s="597"/>
      <c r="P32" s="598" t="str">
        <f>IF(ISERROR(VLOOKUP(B32,data!$A$3:$AT$202,2,FALSE)),"",VLOOKUP(B32,data!$A$3:$AT$202,37,FALSE))</f>
        <v/>
      </c>
      <c r="Q32" s="599"/>
      <c r="R32" s="596" t="str">
        <f>IF(ISERROR(VLOOKUP(B32,data!$A$3:$AT$202,2,FALSE)),"",VLOOKUP(B32,data!$A$3:$AT$202,42,FALSE))</f>
        <v/>
      </c>
      <c r="S32" s="597"/>
    </row>
    <row r="33" spans="2:19" ht="21.95" customHeight="1" x14ac:dyDescent="0.15">
      <c r="B33" s="185">
        <v>17</v>
      </c>
      <c r="C33" s="180" t="str">
        <f>IF(ISERROR(VLOOKUP(B33,data!$A$3:$AT$202,2,FALSE)),"",VLOOKUP(B33,data!$A$3:$AT$202,2,FALSE))</f>
        <v/>
      </c>
      <c r="D33" s="574" t="str">
        <f>IF(ISERROR(VLOOKUP(B33,data!$A$3:$AT$202,2,FALSE)),"",VLOOKUP(B33,data!$A$3:$AT$202,46,FALSE))</f>
        <v/>
      </c>
      <c r="E33" s="575"/>
      <c r="F33" s="576"/>
      <c r="G33" s="171" t="str">
        <f>IF(ISERROR(VLOOKUP(B33,data!$A$3:$AT$202,2,FALSE)),"",VLOOKUP(B33,data!$A$3:$AT$202,11,FALSE))</f>
        <v/>
      </c>
      <c r="H33" s="119" t="str">
        <f>IF(ISERROR(VLOOKUP(B33,競技者データ入力シート!$A$7:$M$206,2,FALSE)),"",VLOOKUP(B33,競技者データ入力シート!$A$7:$M$206,7,FALSE))</f>
        <v/>
      </c>
      <c r="I33" s="170" t="str">
        <f>IF(ISERROR(VLOOKUP(B33,data!$A$3:$AT$202,2,FALSE)),"",VLOOKUP(B33,data!$A$3:$AT$202,12,FALSE))</f>
        <v/>
      </c>
      <c r="J33" s="577" t="str">
        <f>IF(ISERROR(VLOOKUP(B33,data!$A$3:$AT$202,2,FALSE)),"",VLOOKUP(B33,data!$A$3:$AT$202,22,FALSE))</f>
        <v/>
      </c>
      <c r="K33" s="578"/>
      <c r="L33" s="579" t="str">
        <f>IF(ISERROR(VLOOKUP(B33,data!$A$3:$AT$202,2,FALSE)),"",VLOOKUP(B33,data!$A$3:$AT$202,27,FALSE))</f>
        <v/>
      </c>
      <c r="M33" s="580"/>
      <c r="N33" s="581" t="str">
        <f>IF(ISERROR(VLOOKUP(B33,data!$A$3:$AT$202,2,FALSE)),"",VLOOKUP(B33,data!$A$3:$AT$202,32,FALSE))</f>
        <v/>
      </c>
      <c r="O33" s="582"/>
      <c r="P33" s="604" t="str">
        <f>IF(ISERROR(VLOOKUP(B33,data!$A$3:$AT$202,2,FALSE)),"",VLOOKUP(B33,data!$A$3:$AT$202,37,FALSE))</f>
        <v/>
      </c>
      <c r="Q33" s="605"/>
      <c r="R33" s="581" t="str">
        <f>IF(ISERROR(VLOOKUP(B33,data!$A$3:$AT$202,2,FALSE)),"",VLOOKUP(B33,data!$A$3:$AT$202,42,FALSE))</f>
        <v/>
      </c>
      <c r="S33" s="582"/>
    </row>
    <row r="34" spans="2:19" ht="21.95" customHeight="1" x14ac:dyDescent="0.15">
      <c r="B34" s="185">
        <v>18</v>
      </c>
      <c r="C34" s="180" t="str">
        <f>IF(ISERROR(VLOOKUP(B34,data!$A$3:$AT$202,2,FALSE)),"",VLOOKUP(B34,data!$A$3:$AT$202,2,FALSE))</f>
        <v/>
      </c>
      <c r="D34" s="574" t="str">
        <f>IF(ISERROR(VLOOKUP(B34,data!$A$3:$AT$202,2,FALSE)),"",VLOOKUP(B34,data!$A$3:$AT$202,46,FALSE))</f>
        <v/>
      </c>
      <c r="E34" s="575"/>
      <c r="F34" s="576"/>
      <c r="G34" s="169" t="str">
        <f>IF(ISERROR(VLOOKUP(B34,data!$A$3:$AT$202,2,FALSE)),"",VLOOKUP(B34,data!$A$3:$AT$202,11,FALSE))</f>
        <v/>
      </c>
      <c r="H34" s="119" t="str">
        <f>IF(ISERROR(VLOOKUP(B34,競技者データ入力シート!$A$7:$M$206,2,FALSE)),"",VLOOKUP(B34,競技者データ入力シート!$A$7:$M$206,7,FALSE))</f>
        <v/>
      </c>
      <c r="I34" s="170" t="str">
        <f>IF(ISERROR(VLOOKUP(B34,data!$A$3:$AT$202,2,FALSE)),"",VLOOKUP(B34,data!$A$3:$AT$202,12,FALSE))</f>
        <v/>
      </c>
      <c r="J34" s="577" t="str">
        <f>IF(ISERROR(VLOOKUP(B34,data!$A$3:$AT$202,2,FALSE)),"",VLOOKUP(B34,data!$A$3:$AT$202,22,FALSE))</f>
        <v/>
      </c>
      <c r="K34" s="578"/>
      <c r="L34" s="579" t="str">
        <f>IF(ISERROR(VLOOKUP(B34,data!$A$3:$AT$202,2,FALSE)),"",VLOOKUP(B34,data!$A$3:$AT$202,27,FALSE))</f>
        <v/>
      </c>
      <c r="M34" s="580"/>
      <c r="N34" s="581" t="str">
        <f>IF(ISERROR(VLOOKUP(B34,data!$A$3:$AT$202,2,FALSE)),"",VLOOKUP(B34,data!$A$3:$AT$202,32,FALSE))</f>
        <v/>
      </c>
      <c r="O34" s="582"/>
      <c r="P34" s="604" t="str">
        <f>IF(ISERROR(VLOOKUP(B34,data!$A$3:$AT$202,2,FALSE)),"",VLOOKUP(B34,data!$A$3:$AT$202,37,FALSE))</f>
        <v/>
      </c>
      <c r="Q34" s="605"/>
      <c r="R34" s="581" t="str">
        <f>IF(ISERROR(VLOOKUP(B34,data!$A$3:$AT$202,2,FALSE)),"",VLOOKUP(B34,data!$A$3:$AT$202,42,FALSE))</f>
        <v/>
      </c>
      <c r="S34" s="582"/>
    </row>
    <row r="35" spans="2:19" ht="21.95" customHeight="1" x14ac:dyDescent="0.15">
      <c r="B35" s="185">
        <v>19</v>
      </c>
      <c r="C35" s="180" t="str">
        <f>IF(ISERROR(VLOOKUP(B35,data!$A$3:$AT$202,2,FALSE)),"",VLOOKUP(B35,data!$A$3:$AT$202,2,FALSE))</f>
        <v/>
      </c>
      <c r="D35" s="574" t="str">
        <f>IF(ISERROR(VLOOKUP(B35,data!$A$3:$AT$202,2,FALSE)),"",VLOOKUP(B35,data!$A$3:$AT$202,46,FALSE))</f>
        <v/>
      </c>
      <c r="E35" s="575"/>
      <c r="F35" s="576"/>
      <c r="G35" s="171" t="str">
        <f>IF(ISERROR(VLOOKUP(B35,data!$A$3:$AT$202,2,FALSE)),"",VLOOKUP(B35,data!$A$3:$AT$202,11,FALSE))</f>
        <v/>
      </c>
      <c r="H35" s="119" t="str">
        <f>IF(ISERROR(VLOOKUP(B35,競技者データ入力シート!$A$7:$M$206,2,FALSE)),"",VLOOKUP(B35,競技者データ入力シート!$A$7:$M$206,7,FALSE))</f>
        <v/>
      </c>
      <c r="I35" s="170" t="str">
        <f>IF(ISERROR(VLOOKUP(B35,data!$A$3:$AT$202,2,FALSE)),"",VLOOKUP(B35,data!$A$3:$AT$202,12,FALSE))</f>
        <v/>
      </c>
      <c r="J35" s="577" t="str">
        <f>IF(ISERROR(VLOOKUP(B35,data!$A$3:$AT$202,2,FALSE)),"",VLOOKUP(B35,data!$A$3:$AT$202,22,FALSE))</f>
        <v/>
      </c>
      <c r="K35" s="578"/>
      <c r="L35" s="579" t="str">
        <f>IF(ISERROR(VLOOKUP(B35,data!$A$3:$AT$202,2,FALSE)),"",VLOOKUP(B35,data!$A$3:$AT$202,27,FALSE))</f>
        <v/>
      </c>
      <c r="M35" s="580"/>
      <c r="N35" s="581" t="str">
        <f>IF(ISERROR(VLOOKUP(B35,data!$A$3:$AT$202,2,FALSE)),"",VLOOKUP(B35,data!$A$3:$AT$202,32,FALSE))</f>
        <v/>
      </c>
      <c r="O35" s="582"/>
      <c r="P35" s="604" t="str">
        <f>IF(ISERROR(VLOOKUP(B35,data!$A$3:$AT$202,2,FALSE)),"",VLOOKUP(B35,data!$A$3:$AT$202,37,FALSE))</f>
        <v/>
      </c>
      <c r="Q35" s="605"/>
      <c r="R35" s="581" t="str">
        <f>IF(ISERROR(VLOOKUP(B35,data!$A$3:$AT$202,2,FALSE)),"",VLOOKUP(B35,data!$A$3:$AT$202,42,FALSE))</f>
        <v/>
      </c>
      <c r="S35" s="582"/>
    </row>
    <row r="36" spans="2:19" ht="21.95" customHeight="1" x14ac:dyDescent="0.15">
      <c r="B36" s="188">
        <v>20</v>
      </c>
      <c r="C36" s="183" t="str">
        <f>IF(ISERROR(VLOOKUP(B36,data!$A$3:$AT$202,2,FALSE)),"",VLOOKUP(B36,data!$A$3:$AT$202,2,FALSE))</f>
        <v/>
      </c>
      <c r="D36" s="567" t="str">
        <f>IF(ISERROR(VLOOKUP(B36,data!$A$3:$AT$202,2,FALSE)),"",VLOOKUP(B36,data!$A$3:$AT$202,46,FALSE))</f>
        <v/>
      </c>
      <c r="E36" s="568"/>
      <c r="F36" s="569"/>
      <c r="G36" s="176" t="str">
        <f>IF(ISERROR(VLOOKUP(B36,data!$A$3:$AT$202,2,FALSE)),"",VLOOKUP(B36,data!$A$3:$AT$202,11,FALSE))</f>
        <v/>
      </c>
      <c r="H36" s="122" t="str">
        <f>IF(ISERROR(VLOOKUP(B36,競技者データ入力シート!$A$7:$M$206,2,FALSE)),"",VLOOKUP(B36,競技者データ入力シート!$A$7:$M$206,7,FALSE))</f>
        <v/>
      </c>
      <c r="I36" s="177" t="str">
        <f>IF(ISERROR(VLOOKUP(B36,data!$A$3:$AT$202,2,FALSE)),"",VLOOKUP(B36,data!$A$3:$AT$202,12,FALSE))</f>
        <v/>
      </c>
      <c r="J36" s="570" t="str">
        <f>IF(ISERROR(VLOOKUP(B36,data!$A$3:$AT$202,2,FALSE)),"",VLOOKUP(B36,data!$A$3:$AT$202,22,FALSE))</f>
        <v/>
      </c>
      <c r="K36" s="571"/>
      <c r="L36" s="602" t="str">
        <f>IF(ISERROR(VLOOKUP(B36,data!$A$3:$AT$202,2,FALSE)),"",VLOOKUP(B36,data!$A$3:$AT$202,27,FALSE))</f>
        <v/>
      </c>
      <c r="M36" s="603"/>
      <c r="N36" s="572" t="str">
        <f>IF(ISERROR(VLOOKUP(B36,data!$A$3:$AT$202,2,FALSE)),"",VLOOKUP(B36,data!$A$3:$AT$202,32,FALSE))</f>
        <v/>
      </c>
      <c r="O36" s="573"/>
      <c r="P36" s="600" t="str">
        <f>IF(ISERROR(VLOOKUP(B36,data!$A$3:$AT$202,2,FALSE)),"",VLOOKUP(B36,data!$A$3:$AT$202,37,FALSE))</f>
        <v/>
      </c>
      <c r="Q36" s="601"/>
      <c r="R36" s="572" t="str">
        <f>IF(ISERROR(VLOOKUP(B36,data!$A$3:$AT$202,2,FALSE)),"",VLOOKUP(B36,data!$A$3:$AT$202,42,FALSE))</f>
        <v/>
      </c>
      <c r="S36" s="573"/>
    </row>
    <row r="37" spans="2:19" ht="21.95" customHeight="1" x14ac:dyDescent="0.15">
      <c r="B37" s="187">
        <v>21</v>
      </c>
      <c r="C37" s="182" t="str">
        <f>IF(ISERROR(VLOOKUP(B37,data!$A$3:$AT$202,2,FALSE)),"",VLOOKUP(B37,data!$A$3:$AT$202,2,FALSE))</f>
        <v/>
      </c>
      <c r="D37" s="589" t="str">
        <f>IF(ISERROR(VLOOKUP(B37,data!$A$3:$AT$202,2,FALSE)),"",VLOOKUP(B37,data!$A$3:$AT$202,46,FALSE))</f>
        <v/>
      </c>
      <c r="E37" s="590"/>
      <c r="F37" s="591"/>
      <c r="G37" s="174" t="str">
        <f>IF(ISERROR(VLOOKUP(B37,data!$A$3:$AT$202,2,FALSE)),"",VLOOKUP(B37,data!$A$3:$AT$202,11,FALSE))</f>
        <v/>
      </c>
      <c r="H37" s="121" t="str">
        <f>IF(ISERROR(VLOOKUP(B37,競技者データ入力シート!$A$7:$M$206,2,FALSE)),"",VLOOKUP(B37,競技者データ入力シート!$A$7:$M$206,7,FALSE))</f>
        <v/>
      </c>
      <c r="I37" s="175" t="str">
        <f>IF(ISERROR(VLOOKUP(B37,data!$A$3:$AT$202,2,FALSE)),"",VLOOKUP(B37,data!$A$3:$AT$202,12,FALSE))</f>
        <v/>
      </c>
      <c r="J37" s="592" t="str">
        <f>IF(ISERROR(VLOOKUP(B37,data!$A$3:$AT$202,2,FALSE)),"",VLOOKUP(B37,data!$A$3:$AT$202,22,FALSE))</f>
        <v/>
      </c>
      <c r="K37" s="593"/>
      <c r="L37" s="594" t="str">
        <f>IF(ISERROR(VLOOKUP(B37,data!$A$3:$AT$202,2,FALSE)),"",VLOOKUP(B37,data!$A$3:$AT$202,27,FALSE))</f>
        <v/>
      </c>
      <c r="M37" s="595"/>
      <c r="N37" s="596" t="str">
        <f>IF(ISERROR(VLOOKUP(B37,data!$A$3:$AT$202,2,FALSE)),"",VLOOKUP(B37,data!$A$3:$AT$202,32,FALSE))</f>
        <v/>
      </c>
      <c r="O37" s="597"/>
      <c r="P37" s="598" t="str">
        <f>IF(ISERROR(VLOOKUP(B37,data!$A$3:$AT$202,2,FALSE)),"",VLOOKUP(B37,data!$A$3:$AT$202,37,FALSE))</f>
        <v/>
      </c>
      <c r="Q37" s="599"/>
      <c r="R37" s="596" t="str">
        <f>IF(ISERROR(VLOOKUP(B37,data!$A$3:$AT$202,2,FALSE)),"",VLOOKUP(B37,data!$A$3:$AT$202,42,FALSE))</f>
        <v/>
      </c>
      <c r="S37" s="597"/>
    </row>
    <row r="38" spans="2:19" ht="21.95" customHeight="1" x14ac:dyDescent="0.15">
      <c r="B38" s="185">
        <v>22</v>
      </c>
      <c r="C38" s="180" t="str">
        <f>IF(ISERROR(VLOOKUP(B38,data!$A$3:$AT$202,2,FALSE)),"",VLOOKUP(B38,data!$A$3:$AT$202,2,FALSE))</f>
        <v/>
      </c>
      <c r="D38" s="574" t="str">
        <f>IF(ISERROR(VLOOKUP(B38,data!$A$3:$AT$202,2,FALSE)),"",VLOOKUP(B38,data!$A$3:$AT$202,46,FALSE))</f>
        <v/>
      </c>
      <c r="E38" s="575"/>
      <c r="F38" s="576"/>
      <c r="G38" s="171" t="str">
        <f>IF(ISERROR(VLOOKUP(B38,data!$A$3:$AT$202,2,FALSE)),"",VLOOKUP(B38,data!$A$3:$AT$202,11,FALSE))</f>
        <v/>
      </c>
      <c r="H38" s="119" t="str">
        <f>IF(ISERROR(VLOOKUP(B38,競技者データ入力シート!$A$7:$M$206,2,FALSE)),"",VLOOKUP(B38,競技者データ入力シート!$A$7:$M$206,7,FALSE))</f>
        <v/>
      </c>
      <c r="I38" s="170" t="str">
        <f>IF(ISERROR(VLOOKUP(B38,data!$A$3:$AT$202,2,FALSE)),"",VLOOKUP(B38,data!$A$3:$AT$202,12,FALSE))</f>
        <v/>
      </c>
      <c r="J38" s="577" t="str">
        <f>IF(ISERROR(VLOOKUP(B38,data!$A$3:$AT$202,2,FALSE)),"",VLOOKUP(B38,data!$A$3:$AT$202,22,FALSE))</f>
        <v/>
      </c>
      <c r="K38" s="578"/>
      <c r="L38" s="579" t="str">
        <f>IF(ISERROR(VLOOKUP(B38,data!$A$3:$AT$202,2,FALSE)),"",VLOOKUP(B38,data!$A$3:$AT$202,27,FALSE))</f>
        <v/>
      </c>
      <c r="M38" s="580"/>
      <c r="N38" s="581" t="str">
        <f>IF(ISERROR(VLOOKUP(B38,data!$A$3:$AT$202,2,FALSE)),"",VLOOKUP(B38,data!$A$3:$AT$202,32,FALSE))</f>
        <v/>
      </c>
      <c r="O38" s="582"/>
      <c r="P38" s="604" t="str">
        <f>IF(ISERROR(VLOOKUP(B38,data!$A$3:$AT$202,2,FALSE)),"",VLOOKUP(B38,data!$A$3:$AT$202,37,FALSE))</f>
        <v/>
      </c>
      <c r="Q38" s="605"/>
      <c r="R38" s="581" t="str">
        <f>IF(ISERROR(VLOOKUP(B38,data!$A$3:$AT$202,2,FALSE)),"",VLOOKUP(B38,data!$A$3:$AT$202,42,FALSE))</f>
        <v/>
      </c>
      <c r="S38" s="582"/>
    </row>
    <row r="39" spans="2:19" ht="21.95" customHeight="1" x14ac:dyDescent="0.15">
      <c r="B39" s="185">
        <v>23</v>
      </c>
      <c r="C39" s="180" t="str">
        <f>IF(ISERROR(VLOOKUP(B39,data!$A$3:$AT$202,2,FALSE)),"",VLOOKUP(B39,data!$A$3:$AT$202,2,FALSE))</f>
        <v/>
      </c>
      <c r="D39" s="574" t="str">
        <f>IF(ISERROR(VLOOKUP(B39,data!$A$3:$AT$202,2,FALSE)),"",VLOOKUP(B39,data!$A$3:$AT$202,46,FALSE))</f>
        <v/>
      </c>
      <c r="E39" s="575"/>
      <c r="F39" s="576"/>
      <c r="G39" s="169" t="str">
        <f>IF(ISERROR(VLOOKUP(B39,data!$A$3:$AT$202,2,FALSE)),"",VLOOKUP(B39,data!$A$3:$AT$202,11,FALSE))</f>
        <v/>
      </c>
      <c r="H39" s="119" t="str">
        <f>IF(ISERROR(VLOOKUP(B39,競技者データ入力シート!$A$7:$M$206,2,FALSE)),"",VLOOKUP(B39,競技者データ入力シート!$A$7:$M$206,7,FALSE))</f>
        <v/>
      </c>
      <c r="I39" s="170" t="str">
        <f>IF(ISERROR(VLOOKUP(B39,data!$A$3:$AT$202,2,FALSE)),"",VLOOKUP(B39,data!$A$3:$AT$202,12,FALSE))</f>
        <v/>
      </c>
      <c r="J39" s="577" t="str">
        <f>IF(ISERROR(VLOOKUP(B39,data!$A$3:$AT$202,2,FALSE)),"",VLOOKUP(B39,data!$A$3:$AT$202,22,FALSE))</f>
        <v/>
      </c>
      <c r="K39" s="578"/>
      <c r="L39" s="579" t="str">
        <f>IF(ISERROR(VLOOKUP(B39,data!$A$3:$AT$202,2,FALSE)),"",VLOOKUP(B39,data!$A$3:$AT$202,27,FALSE))</f>
        <v/>
      </c>
      <c r="M39" s="580"/>
      <c r="N39" s="581" t="str">
        <f>IF(ISERROR(VLOOKUP(B39,data!$A$3:$AT$202,2,FALSE)),"",VLOOKUP(B39,data!$A$3:$AT$202,32,FALSE))</f>
        <v/>
      </c>
      <c r="O39" s="582"/>
      <c r="P39" s="604" t="str">
        <f>IF(ISERROR(VLOOKUP(B39,data!$A$3:$AT$202,2,FALSE)),"",VLOOKUP(B39,data!$A$3:$AT$202,37,FALSE))</f>
        <v/>
      </c>
      <c r="Q39" s="605"/>
      <c r="R39" s="581" t="str">
        <f>IF(ISERROR(VLOOKUP(B39,data!$A$3:$AT$202,2,FALSE)),"",VLOOKUP(B39,data!$A$3:$AT$202,42,FALSE))</f>
        <v/>
      </c>
      <c r="S39" s="582"/>
    </row>
    <row r="40" spans="2:19" ht="21.95" customHeight="1" x14ac:dyDescent="0.15">
      <c r="B40" s="185">
        <v>24</v>
      </c>
      <c r="C40" s="180" t="str">
        <f>IF(ISERROR(VLOOKUP(B40,data!$A$3:$AT$202,2,FALSE)),"",VLOOKUP(B40,data!$A$3:$AT$202,2,FALSE))</f>
        <v/>
      </c>
      <c r="D40" s="574" t="str">
        <f>IF(ISERROR(VLOOKUP(B40,data!$A$3:$AT$202,2,FALSE)),"",VLOOKUP(B40,data!$A$3:$AT$202,46,FALSE))</f>
        <v/>
      </c>
      <c r="E40" s="575"/>
      <c r="F40" s="576"/>
      <c r="G40" s="171" t="str">
        <f>IF(ISERROR(VLOOKUP(B40,data!$A$3:$AT$202,2,FALSE)),"",VLOOKUP(B40,data!$A$3:$AT$202,11,FALSE))</f>
        <v/>
      </c>
      <c r="H40" s="119" t="str">
        <f>IF(ISERROR(VLOOKUP(B40,競技者データ入力シート!$A$7:$M$206,2,FALSE)),"",VLOOKUP(B40,競技者データ入力シート!$A$7:$M$206,7,FALSE))</f>
        <v/>
      </c>
      <c r="I40" s="170" t="str">
        <f>IF(ISERROR(VLOOKUP(B40,data!$A$3:$AT$202,2,FALSE)),"",VLOOKUP(B40,data!$A$3:$AT$202,12,FALSE))</f>
        <v/>
      </c>
      <c r="J40" s="577" t="str">
        <f>IF(ISERROR(VLOOKUP(B40,data!$A$3:$AT$202,2,FALSE)),"",VLOOKUP(B40,data!$A$3:$AT$202,22,FALSE))</f>
        <v/>
      </c>
      <c r="K40" s="578"/>
      <c r="L40" s="579" t="str">
        <f>IF(ISERROR(VLOOKUP(B40,data!$A$3:$AT$202,2,FALSE)),"",VLOOKUP(B40,data!$A$3:$AT$202,27,FALSE))</f>
        <v/>
      </c>
      <c r="M40" s="580"/>
      <c r="N40" s="581" t="str">
        <f>IF(ISERROR(VLOOKUP(B40,data!$A$3:$AT$202,2,FALSE)),"",VLOOKUP(B40,data!$A$3:$AT$202,32,FALSE))</f>
        <v/>
      </c>
      <c r="O40" s="582"/>
      <c r="P40" s="604" t="str">
        <f>IF(ISERROR(VLOOKUP(B40,data!$A$3:$AT$202,2,FALSE)),"",VLOOKUP(B40,data!$A$3:$AT$202,37,FALSE))</f>
        <v/>
      </c>
      <c r="Q40" s="605"/>
      <c r="R40" s="581" t="str">
        <f>IF(ISERROR(VLOOKUP(B40,data!$A$3:$AT$202,2,FALSE)),"",VLOOKUP(B40,data!$A$3:$AT$202,42,FALSE))</f>
        <v/>
      </c>
      <c r="S40" s="582"/>
    </row>
    <row r="41" spans="2:19" ht="21.95" customHeight="1" x14ac:dyDescent="0.15">
      <c r="B41" s="188">
        <v>25</v>
      </c>
      <c r="C41" s="183" t="str">
        <f>IF(ISERROR(VLOOKUP(B41,data!$A$3:$AT$202,2,FALSE)),"",VLOOKUP(B41,data!$A$3:$AT$202,2,FALSE))</f>
        <v/>
      </c>
      <c r="D41" s="567" t="str">
        <f>IF(ISERROR(VLOOKUP(B41,data!$A$3:$AT$202,2,FALSE)),"",VLOOKUP(B41,data!$A$3:$AT$202,46,FALSE))</f>
        <v/>
      </c>
      <c r="E41" s="568"/>
      <c r="F41" s="569"/>
      <c r="G41" s="176" t="str">
        <f>IF(ISERROR(VLOOKUP(B41,data!$A$3:$AT$202,2,FALSE)),"",VLOOKUP(B41,data!$A$3:$AT$202,11,FALSE))</f>
        <v/>
      </c>
      <c r="H41" s="122" t="str">
        <f>IF(ISERROR(VLOOKUP(B41,競技者データ入力シート!$A$7:$M$206,2,FALSE)),"",VLOOKUP(B41,競技者データ入力シート!$A$7:$M$206,7,FALSE))</f>
        <v/>
      </c>
      <c r="I41" s="177" t="str">
        <f>IF(ISERROR(VLOOKUP(B41,data!$A$3:$AT$202,2,FALSE)),"",VLOOKUP(B41,data!$A$3:$AT$202,12,FALSE))</f>
        <v/>
      </c>
      <c r="J41" s="570" t="str">
        <f>IF(ISERROR(VLOOKUP(B41,data!$A$3:$AT$202,2,FALSE)),"",VLOOKUP(B41,data!$A$3:$AT$202,22,FALSE))</f>
        <v/>
      </c>
      <c r="K41" s="571"/>
      <c r="L41" s="602" t="str">
        <f>IF(ISERROR(VLOOKUP(B41,data!$A$3:$AT$202,2,FALSE)),"",VLOOKUP(B41,data!$A$3:$AT$202,27,FALSE))</f>
        <v/>
      </c>
      <c r="M41" s="603"/>
      <c r="N41" s="572" t="str">
        <f>IF(ISERROR(VLOOKUP(B41,data!$A$3:$AT$202,2,FALSE)),"",VLOOKUP(B41,data!$A$3:$AT$202,32,FALSE))</f>
        <v/>
      </c>
      <c r="O41" s="573"/>
      <c r="P41" s="600" t="str">
        <f>IF(ISERROR(VLOOKUP(B41,data!$A$3:$AT$202,2,FALSE)),"",VLOOKUP(B41,data!$A$3:$AT$202,37,FALSE))</f>
        <v/>
      </c>
      <c r="Q41" s="601"/>
      <c r="R41" s="572" t="str">
        <f>IF(ISERROR(VLOOKUP(B41,data!$A$3:$AT$202,2,FALSE)),"",VLOOKUP(B41,data!$A$3:$AT$202,42,FALSE))</f>
        <v/>
      </c>
      <c r="S41" s="573"/>
    </row>
    <row r="42" spans="2:19" ht="21.95" customHeight="1" x14ac:dyDescent="0.15">
      <c r="B42" s="187">
        <v>26</v>
      </c>
      <c r="C42" s="182" t="str">
        <f>IF(ISERROR(VLOOKUP(B42,data!$A$3:$AT$202,2,FALSE)),"",VLOOKUP(B42,data!$A$3:$AT$202,2,FALSE))</f>
        <v/>
      </c>
      <c r="D42" s="589" t="str">
        <f>IF(ISERROR(VLOOKUP(B42,data!$A$3:$AT$202,2,FALSE)),"",VLOOKUP(B42,data!$A$3:$AT$202,46,FALSE))</f>
        <v/>
      </c>
      <c r="E42" s="590"/>
      <c r="F42" s="591"/>
      <c r="G42" s="174" t="str">
        <f>IF(ISERROR(VLOOKUP(B42,data!$A$3:$AT$202,2,FALSE)),"",VLOOKUP(B42,data!$A$3:$AT$202,11,FALSE))</f>
        <v/>
      </c>
      <c r="H42" s="121" t="str">
        <f>IF(ISERROR(VLOOKUP(B42,競技者データ入力シート!$A$7:$M$206,2,FALSE)),"",VLOOKUP(B42,競技者データ入力シート!$A$7:$M$206,7,FALSE))</f>
        <v/>
      </c>
      <c r="I42" s="175" t="str">
        <f>IF(ISERROR(VLOOKUP(B42,data!$A$3:$AT$202,2,FALSE)),"",VLOOKUP(B42,data!$A$3:$AT$202,12,FALSE))</f>
        <v/>
      </c>
      <c r="J42" s="592" t="str">
        <f>IF(ISERROR(VLOOKUP(B42,data!$A$3:$AT$202,2,FALSE)),"",VLOOKUP(B42,data!$A$3:$AT$202,22,FALSE))</f>
        <v/>
      </c>
      <c r="K42" s="593"/>
      <c r="L42" s="594" t="str">
        <f>IF(ISERROR(VLOOKUP(B42,data!$A$3:$AT$202,2,FALSE)),"",VLOOKUP(B42,data!$A$3:$AT$202,27,FALSE))</f>
        <v/>
      </c>
      <c r="M42" s="595"/>
      <c r="N42" s="596" t="str">
        <f>IF(ISERROR(VLOOKUP(B42,data!$A$3:$AT$202,2,FALSE)),"",VLOOKUP(B42,data!$A$3:$AT$202,32,FALSE))</f>
        <v/>
      </c>
      <c r="O42" s="597"/>
      <c r="P42" s="598" t="str">
        <f>IF(ISERROR(VLOOKUP(B42,data!$A$3:$AT$202,2,FALSE)),"",VLOOKUP(B42,data!$A$3:$AT$202,37,FALSE))</f>
        <v/>
      </c>
      <c r="Q42" s="599"/>
      <c r="R42" s="596" t="str">
        <f>IF(ISERROR(VLOOKUP(B42,data!$A$3:$AT$202,2,FALSE)),"",VLOOKUP(B42,data!$A$3:$AT$202,42,FALSE))</f>
        <v/>
      </c>
      <c r="S42" s="597"/>
    </row>
    <row r="43" spans="2:19" ht="21.95" customHeight="1" x14ac:dyDescent="0.15">
      <c r="B43" s="185">
        <v>27</v>
      </c>
      <c r="C43" s="180" t="str">
        <f>IF(ISERROR(VLOOKUP(B43,data!$A$3:$AT$202,2,FALSE)),"",VLOOKUP(B43,data!$A$3:$AT$202,2,FALSE))</f>
        <v/>
      </c>
      <c r="D43" s="574" t="str">
        <f>IF(ISERROR(VLOOKUP(B43,data!$A$3:$AT$202,2,FALSE)),"",VLOOKUP(B43,data!$A$3:$AT$202,46,FALSE))</f>
        <v/>
      </c>
      <c r="E43" s="575"/>
      <c r="F43" s="576"/>
      <c r="G43" s="171" t="str">
        <f>IF(ISERROR(VLOOKUP(B43,data!$A$3:$AT$202,2,FALSE)),"",VLOOKUP(B43,data!$A$3:$AT$202,11,FALSE))</f>
        <v/>
      </c>
      <c r="H43" s="119" t="str">
        <f>IF(ISERROR(VLOOKUP(B43,競技者データ入力シート!$A$7:$M$206,2,FALSE)),"",VLOOKUP(B43,競技者データ入力シート!$A$7:$M$206,7,FALSE))</f>
        <v/>
      </c>
      <c r="I43" s="170" t="str">
        <f>IF(ISERROR(VLOOKUP(B43,data!$A$3:$AT$202,2,FALSE)),"",VLOOKUP(B43,data!$A$3:$AT$202,12,FALSE))</f>
        <v/>
      </c>
      <c r="J43" s="577" t="str">
        <f>IF(ISERROR(VLOOKUP(B43,data!$A$3:$AT$202,2,FALSE)),"",VLOOKUP(B43,data!$A$3:$AT$202,22,FALSE))</f>
        <v/>
      </c>
      <c r="K43" s="578"/>
      <c r="L43" s="579" t="str">
        <f>IF(ISERROR(VLOOKUP(B43,data!$A$3:$AT$202,2,FALSE)),"",VLOOKUP(B43,data!$A$3:$AT$202,27,FALSE))</f>
        <v/>
      </c>
      <c r="M43" s="580"/>
      <c r="N43" s="581" t="str">
        <f>IF(ISERROR(VLOOKUP(B43,data!$A$3:$AT$202,2,FALSE)),"",VLOOKUP(B43,data!$A$3:$AT$202,32,FALSE))</f>
        <v/>
      </c>
      <c r="O43" s="582"/>
      <c r="P43" s="604" t="str">
        <f>IF(ISERROR(VLOOKUP(B43,data!$A$3:$AT$202,2,FALSE)),"",VLOOKUP(B43,data!$A$3:$AT$202,37,FALSE))</f>
        <v/>
      </c>
      <c r="Q43" s="605"/>
      <c r="R43" s="581" t="str">
        <f>IF(ISERROR(VLOOKUP(B43,data!$A$3:$AT$202,2,FALSE)),"",VLOOKUP(B43,data!$A$3:$AT$202,42,FALSE))</f>
        <v/>
      </c>
      <c r="S43" s="582"/>
    </row>
    <row r="44" spans="2:19" ht="21.95" customHeight="1" x14ac:dyDescent="0.15">
      <c r="B44" s="185">
        <v>28</v>
      </c>
      <c r="C44" s="180" t="str">
        <f>IF(ISERROR(VLOOKUP(B44,data!$A$3:$AT$202,2,FALSE)),"",VLOOKUP(B44,data!$A$3:$AT$202,2,FALSE))</f>
        <v/>
      </c>
      <c r="D44" s="574" t="str">
        <f>IF(ISERROR(VLOOKUP(B44,data!$A$3:$AT$202,2,FALSE)),"",VLOOKUP(B44,data!$A$3:$AT$202,46,FALSE))</f>
        <v/>
      </c>
      <c r="E44" s="575"/>
      <c r="F44" s="576"/>
      <c r="G44" s="169" t="str">
        <f>IF(ISERROR(VLOOKUP(B44,data!$A$3:$AT$202,2,FALSE)),"",VLOOKUP(B44,data!$A$3:$AT$202,11,FALSE))</f>
        <v/>
      </c>
      <c r="H44" s="119" t="str">
        <f>IF(ISERROR(VLOOKUP(B44,競技者データ入力シート!$A$7:$M$206,2,FALSE)),"",VLOOKUP(B44,競技者データ入力シート!$A$7:$M$206,7,FALSE))</f>
        <v/>
      </c>
      <c r="I44" s="170" t="str">
        <f>IF(ISERROR(VLOOKUP(B44,data!$A$3:$AT$202,2,FALSE)),"",VLOOKUP(B44,data!$A$3:$AT$202,12,FALSE))</f>
        <v/>
      </c>
      <c r="J44" s="577" t="str">
        <f>IF(ISERROR(VLOOKUP(B44,data!$A$3:$AT$202,2,FALSE)),"",VLOOKUP(B44,data!$A$3:$AT$202,22,FALSE))</f>
        <v/>
      </c>
      <c r="K44" s="578"/>
      <c r="L44" s="579" t="str">
        <f>IF(ISERROR(VLOOKUP(B44,data!$A$3:$AT$202,2,FALSE)),"",VLOOKUP(B44,data!$A$3:$AT$202,27,FALSE))</f>
        <v/>
      </c>
      <c r="M44" s="580"/>
      <c r="N44" s="581" t="str">
        <f>IF(ISERROR(VLOOKUP(B44,data!$A$3:$AT$202,2,FALSE)),"",VLOOKUP(B44,data!$A$3:$AT$202,32,FALSE))</f>
        <v/>
      </c>
      <c r="O44" s="582"/>
      <c r="P44" s="604" t="str">
        <f>IF(ISERROR(VLOOKUP(B44,data!$A$3:$AT$202,2,FALSE)),"",VLOOKUP(B44,data!$A$3:$AT$202,37,FALSE))</f>
        <v/>
      </c>
      <c r="Q44" s="605"/>
      <c r="R44" s="581" t="str">
        <f>IF(ISERROR(VLOOKUP(B44,data!$A$3:$AT$202,2,FALSE)),"",VLOOKUP(B44,data!$A$3:$AT$202,42,FALSE))</f>
        <v/>
      </c>
      <c r="S44" s="582"/>
    </row>
    <row r="45" spans="2:19" ht="21.95" customHeight="1" x14ac:dyDescent="0.15">
      <c r="B45" s="185">
        <v>29</v>
      </c>
      <c r="C45" s="180" t="str">
        <f>IF(ISERROR(VLOOKUP(B45,data!$A$3:$AT$202,2,FALSE)),"",VLOOKUP(B45,data!$A$3:$AT$202,2,FALSE))</f>
        <v/>
      </c>
      <c r="D45" s="574" t="str">
        <f>IF(ISERROR(VLOOKUP(B45,data!$A$3:$AT$202,2,FALSE)),"",VLOOKUP(B45,data!$A$3:$AT$202,46,FALSE))</f>
        <v/>
      </c>
      <c r="E45" s="575"/>
      <c r="F45" s="576"/>
      <c r="G45" s="171" t="str">
        <f>IF(ISERROR(VLOOKUP(B45,data!$A$3:$AT$202,2,FALSE)),"",VLOOKUP(B45,data!$A$3:$AT$202,11,FALSE))</f>
        <v/>
      </c>
      <c r="H45" s="119" t="str">
        <f>IF(ISERROR(VLOOKUP(B45,競技者データ入力シート!$A$7:$M$206,2,FALSE)),"",VLOOKUP(B45,競技者データ入力シート!$A$7:$M$206,7,FALSE))</f>
        <v/>
      </c>
      <c r="I45" s="170" t="str">
        <f>IF(ISERROR(VLOOKUP(B45,data!$A$3:$AT$202,2,FALSE)),"",VLOOKUP(B45,data!$A$3:$AT$202,12,FALSE))</f>
        <v/>
      </c>
      <c r="J45" s="577" t="str">
        <f>IF(ISERROR(VLOOKUP(B45,data!$A$3:$AT$202,2,FALSE)),"",VLOOKUP(B45,data!$A$3:$AT$202,22,FALSE))</f>
        <v/>
      </c>
      <c r="K45" s="578"/>
      <c r="L45" s="579" t="str">
        <f>IF(ISERROR(VLOOKUP(B45,data!$A$3:$AT$202,2,FALSE)),"",VLOOKUP(B45,data!$A$3:$AT$202,27,FALSE))</f>
        <v/>
      </c>
      <c r="M45" s="580"/>
      <c r="N45" s="581" t="str">
        <f>IF(ISERROR(VLOOKUP(B45,data!$A$3:$AT$202,2,FALSE)),"",VLOOKUP(B45,data!$A$3:$AT$202,32,FALSE))</f>
        <v/>
      </c>
      <c r="O45" s="582"/>
      <c r="P45" s="604" t="str">
        <f>IF(ISERROR(VLOOKUP(B45,data!$A$3:$AT$202,2,FALSE)),"",VLOOKUP(B45,data!$A$3:$AT$202,37,FALSE))</f>
        <v/>
      </c>
      <c r="Q45" s="605"/>
      <c r="R45" s="581" t="str">
        <f>IF(ISERROR(VLOOKUP(B45,data!$A$3:$AT$202,2,FALSE)),"",VLOOKUP(B45,data!$A$3:$AT$202,42,FALSE))</f>
        <v/>
      </c>
      <c r="S45" s="582"/>
    </row>
    <row r="46" spans="2:19" ht="21.95" customHeight="1" x14ac:dyDescent="0.15">
      <c r="B46" s="188">
        <v>30</v>
      </c>
      <c r="C46" s="183" t="str">
        <f>IF(ISERROR(VLOOKUP(B46,data!$A$3:$AT$202,2,FALSE)),"",VLOOKUP(B46,data!$A$3:$AT$202,2,FALSE))</f>
        <v/>
      </c>
      <c r="D46" s="567" t="str">
        <f>IF(ISERROR(VLOOKUP(B46,data!$A$3:$AT$202,2,FALSE)),"",VLOOKUP(B46,data!$A$3:$AT$202,46,FALSE))</f>
        <v/>
      </c>
      <c r="E46" s="568"/>
      <c r="F46" s="569"/>
      <c r="G46" s="176" t="str">
        <f>IF(ISERROR(VLOOKUP(B46,data!$A$3:$AT$202,2,FALSE)),"",VLOOKUP(B46,data!$A$3:$AT$202,11,FALSE))</f>
        <v/>
      </c>
      <c r="H46" s="122" t="str">
        <f>IF(ISERROR(VLOOKUP(B46,競技者データ入力シート!$A$7:$M$206,2,FALSE)),"",VLOOKUP(B46,競技者データ入力シート!$A$7:$M$206,7,FALSE))</f>
        <v/>
      </c>
      <c r="I46" s="177" t="str">
        <f>IF(ISERROR(VLOOKUP(B46,data!$A$3:$AT$202,2,FALSE)),"",VLOOKUP(B46,data!$A$3:$AT$202,12,FALSE))</f>
        <v/>
      </c>
      <c r="J46" s="570" t="str">
        <f>IF(ISERROR(VLOOKUP(B46,data!$A$3:$AT$202,2,FALSE)),"",VLOOKUP(B46,data!$A$3:$AT$202,22,FALSE))</f>
        <v/>
      </c>
      <c r="K46" s="571"/>
      <c r="L46" s="602" t="str">
        <f>IF(ISERROR(VLOOKUP(B46,data!$A$3:$AT$202,2,FALSE)),"",VLOOKUP(B46,data!$A$3:$AT$202,27,FALSE))</f>
        <v/>
      </c>
      <c r="M46" s="603"/>
      <c r="N46" s="572" t="str">
        <f>IF(ISERROR(VLOOKUP(B46,data!$A$3:$AT$202,2,FALSE)),"",VLOOKUP(B46,data!$A$3:$AT$202,32,FALSE))</f>
        <v/>
      </c>
      <c r="O46" s="573"/>
      <c r="P46" s="600" t="str">
        <f>IF(ISERROR(VLOOKUP(B46,data!$A$3:$AT$202,2,FALSE)),"",VLOOKUP(B46,data!$A$3:$AT$202,37,FALSE))</f>
        <v/>
      </c>
      <c r="Q46" s="601"/>
      <c r="R46" s="572" t="str">
        <f>IF(ISERROR(VLOOKUP(B46,data!$A$3:$AT$202,2,FALSE)),"",VLOOKUP(B46,data!$A$3:$AT$202,42,FALSE))</f>
        <v/>
      </c>
      <c r="S46" s="573"/>
    </row>
    <row r="47" spans="2:19" ht="21.95" customHeight="1" x14ac:dyDescent="0.15">
      <c r="B47" s="187">
        <v>31</v>
      </c>
      <c r="C47" s="182" t="str">
        <f>IF(ISERROR(VLOOKUP(B47,data!$A$3:$AT$202,2,FALSE)),"",VLOOKUP(B47,data!$A$3:$AT$202,2,FALSE))</f>
        <v/>
      </c>
      <c r="D47" s="589" t="str">
        <f>IF(ISERROR(VLOOKUP(B47,data!$A$3:$AT$202,2,FALSE)),"",VLOOKUP(B47,data!$A$3:$AT$202,46,FALSE))</f>
        <v/>
      </c>
      <c r="E47" s="590"/>
      <c r="F47" s="591"/>
      <c r="G47" s="174" t="str">
        <f>IF(ISERROR(VLOOKUP(B47,data!$A$3:$AT$202,2,FALSE)),"",VLOOKUP(B47,data!$A$3:$AT$202,11,FALSE))</f>
        <v/>
      </c>
      <c r="H47" s="121" t="str">
        <f>IF(ISERROR(VLOOKUP(B47,競技者データ入力シート!$A$7:$M$206,2,FALSE)),"",VLOOKUP(B47,競技者データ入力シート!$A$7:$M$206,7,FALSE))</f>
        <v/>
      </c>
      <c r="I47" s="175" t="str">
        <f>IF(ISERROR(VLOOKUP(B47,data!$A$3:$AT$202,2,FALSE)),"",VLOOKUP(B47,data!$A$3:$AT$202,12,FALSE))</f>
        <v/>
      </c>
      <c r="J47" s="592" t="str">
        <f>IF(ISERROR(VLOOKUP(B47,data!$A$3:$AT$202,2,FALSE)),"",VLOOKUP(B47,data!$A$3:$AT$202,22,FALSE))</f>
        <v/>
      </c>
      <c r="K47" s="593"/>
      <c r="L47" s="594" t="str">
        <f>IF(ISERROR(VLOOKUP(B47,data!$A$3:$AT$202,2,FALSE)),"",VLOOKUP(B47,data!$A$3:$AT$202,27,FALSE))</f>
        <v/>
      </c>
      <c r="M47" s="595"/>
      <c r="N47" s="596" t="str">
        <f>IF(ISERROR(VLOOKUP(B47,data!$A$3:$AT$202,2,FALSE)),"",VLOOKUP(B47,data!$A$3:$AT$202,32,FALSE))</f>
        <v/>
      </c>
      <c r="O47" s="597"/>
      <c r="P47" s="598" t="str">
        <f>IF(ISERROR(VLOOKUP(B47,data!$A$3:$AT$202,2,FALSE)),"",VLOOKUP(B47,data!$A$3:$AT$202,37,FALSE))</f>
        <v/>
      </c>
      <c r="Q47" s="599"/>
      <c r="R47" s="596" t="str">
        <f>IF(ISERROR(VLOOKUP(B47,data!$A$3:$AT$202,2,FALSE)),"",VLOOKUP(B47,data!$A$3:$AT$202,42,FALSE))</f>
        <v/>
      </c>
      <c r="S47" s="597"/>
    </row>
    <row r="48" spans="2:19" ht="21.95" customHeight="1" x14ac:dyDescent="0.15">
      <c r="B48" s="185">
        <v>32</v>
      </c>
      <c r="C48" s="180" t="str">
        <f>IF(ISERROR(VLOOKUP(B48,data!$A$3:$AT$202,2,FALSE)),"",VLOOKUP(B48,data!$A$3:$AT$202,2,FALSE))</f>
        <v/>
      </c>
      <c r="D48" s="574" t="str">
        <f>IF(ISERROR(VLOOKUP(B48,data!$A$3:$AT$202,2,FALSE)),"",VLOOKUP(B48,data!$A$3:$AT$202,46,FALSE))</f>
        <v/>
      </c>
      <c r="E48" s="575"/>
      <c r="F48" s="576"/>
      <c r="G48" s="171" t="str">
        <f>IF(ISERROR(VLOOKUP(B48,data!$A$3:$AT$202,2,FALSE)),"",VLOOKUP(B48,data!$A$3:$AT$202,11,FALSE))</f>
        <v/>
      </c>
      <c r="H48" s="119" t="str">
        <f>IF(ISERROR(VLOOKUP(B48,競技者データ入力シート!$A$7:$M$206,2,FALSE)),"",VLOOKUP(B48,競技者データ入力シート!$A$7:$M$206,7,FALSE))</f>
        <v/>
      </c>
      <c r="I48" s="170" t="str">
        <f>IF(ISERROR(VLOOKUP(B48,data!$A$3:$AT$202,2,FALSE)),"",VLOOKUP(B48,data!$A$3:$AT$202,12,FALSE))</f>
        <v/>
      </c>
      <c r="J48" s="577" t="str">
        <f>IF(ISERROR(VLOOKUP(B48,data!$A$3:$AT$202,2,FALSE)),"",VLOOKUP(B48,data!$A$3:$AT$202,22,FALSE))</f>
        <v/>
      </c>
      <c r="K48" s="578"/>
      <c r="L48" s="579" t="str">
        <f>IF(ISERROR(VLOOKUP(B48,data!$A$3:$AT$202,2,FALSE)),"",VLOOKUP(B48,data!$A$3:$AT$202,27,FALSE))</f>
        <v/>
      </c>
      <c r="M48" s="580"/>
      <c r="N48" s="581" t="str">
        <f>IF(ISERROR(VLOOKUP(B48,data!$A$3:$AT$202,2,FALSE)),"",VLOOKUP(B48,data!$A$3:$AT$202,32,FALSE))</f>
        <v/>
      </c>
      <c r="O48" s="582"/>
      <c r="P48" s="604" t="str">
        <f>IF(ISERROR(VLOOKUP(B48,data!$A$3:$AT$202,2,FALSE)),"",VLOOKUP(B48,data!$A$3:$AT$202,37,FALSE))</f>
        <v/>
      </c>
      <c r="Q48" s="605"/>
      <c r="R48" s="581" t="str">
        <f>IF(ISERROR(VLOOKUP(B48,data!$A$3:$AT$202,2,FALSE)),"",VLOOKUP(B48,data!$A$3:$AT$202,42,FALSE))</f>
        <v/>
      </c>
      <c r="S48" s="582"/>
    </row>
    <row r="49" spans="2:19" ht="21.95" customHeight="1" x14ac:dyDescent="0.15">
      <c r="B49" s="185">
        <v>33</v>
      </c>
      <c r="C49" s="180" t="str">
        <f>IF(ISERROR(VLOOKUP(B49,data!$A$3:$AT$202,2,FALSE)),"",VLOOKUP(B49,data!$A$3:$AT$202,2,FALSE))</f>
        <v/>
      </c>
      <c r="D49" s="574" t="str">
        <f>IF(ISERROR(VLOOKUP(B49,data!$A$3:$AT$202,2,FALSE)),"",VLOOKUP(B49,data!$A$3:$AT$202,46,FALSE))</f>
        <v/>
      </c>
      <c r="E49" s="575"/>
      <c r="F49" s="576"/>
      <c r="G49" s="169" t="str">
        <f>IF(ISERROR(VLOOKUP(B49,data!$A$3:$AT$202,2,FALSE)),"",VLOOKUP(B49,data!$A$3:$AT$202,11,FALSE))</f>
        <v/>
      </c>
      <c r="H49" s="119" t="str">
        <f>IF(ISERROR(VLOOKUP(B49,競技者データ入力シート!$A$7:$M$206,2,FALSE)),"",VLOOKUP(B49,競技者データ入力シート!$A$7:$M$206,7,FALSE))</f>
        <v/>
      </c>
      <c r="I49" s="170" t="str">
        <f>IF(ISERROR(VLOOKUP(B49,data!$A$3:$AT$202,2,FALSE)),"",VLOOKUP(B49,data!$A$3:$AT$202,12,FALSE))</f>
        <v/>
      </c>
      <c r="J49" s="577" t="str">
        <f>IF(ISERROR(VLOOKUP(B49,data!$A$3:$AT$202,2,FALSE)),"",VLOOKUP(B49,data!$A$3:$AT$202,22,FALSE))</f>
        <v/>
      </c>
      <c r="K49" s="578"/>
      <c r="L49" s="579" t="str">
        <f>IF(ISERROR(VLOOKUP(B49,data!$A$3:$AT$202,2,FALSE)),"",VLOOKUP(B49,data!$A$3:$AT$202,27,FALSE))</f>
        <v/>
      </c>
      <c r="M49" s="580"/>
      <c r="N49" s="581" t="str">
        <f>IF(ISERROR(VLOOKUP(B49,data!$A$3:$AT$202,2,FALSE)),"",VLOOKUP(B49,data!$A$3:$AT$202,32,FALSE))</f>
        <v/>
      </c>
      <c r="O49" s="582"/>
      <c r="P49" s="604" t="str">
        <f>IF(ISERROR(VLOOKUP(B49,data!$A$3:$AT$202,2,FALSE)),"",VLOOKUP(B49,data!$A$3:$AT$202,37,FALSE))</f>
        <v/>
      </c>
      <c r="Q49" s="605"/>
      <c r="R49" s="581" t="str">
        <f>IF(ISERROR(VLOOKUP(B49,data!$A$3:$AT$202,2,FALSE)),"",VLOOKUP(B49,data!$A$3:$AT$202,42,FALSE))</f>
        <v/>
      </c>
      <c r="S49" s="582"/>
    </row>
    <row r="50" spans="2:19" ht="21.95" customHeight="1" x14ac:dyDescent="0.15">
      <c r="B50" s="185">
        <v>34</v>
      </c>
      <c r="C50" s="180" t="str">
        <f>IF(ISERROR(VLOOKUP(B50,data!$A$3:$AT$202,2,FALSE)),"",VLOOKUP(B50,data!$A$3:$AT$202,2,FALSE))</f>
        <v/>
      </c>
      <c r="D50" s="574" t="str">
        <f>IF(ISERROR(VLOOKUP(B50,data!$A$3:$AT$202,2,FALSE)),"",VLOOKUP(B50,data!$A$3:$AT$202,46,FALSE))</f>
        <v/>
      </c>
      <c r="E50" s="575"/>
      <c r="F50" s="576"/>
      <c r="G50" s="171" t="str">
        <f>IF(ISERROR(VLOOKUP(B50,data!$A$3:$AT$202,2,FALSE)),"",VLOOKUP(B50,data!$A$3:$AT$202,11,FALSE))</f>
        <v/>
      </c>
      <c r="H50" s="119" t="str">
        <f>IF(ISERROR(VLOOKUP(B50,競技者データ入力シート!$A$7:$M$206,2,FALSE)),"",VLOOKUP(B50,競技者データ入力シート!$A$7:$M$206,7,FALSE))</f>
        <v/>
      </c>
      <c r="I50" s="170" t="str">
        <f>IF(ISERROR(VLOOKUP(B50,data!$A$3:$AT$202,2,FALSE)),"",VLOOKUP(B50,data!$A$3:$AT$202,12,FALSE))</f>
        <v/>
      </c>
      <c r="J50" s="577" t="str">
        <f>IF(ISERROR(VLOOKUP(B50,data!$A$3:$AT$202,2,FALSE)),"",VLOOKUP(B50,data!$A$3:$AT$202,22,FALSE))</f>
        <v/>
      </c>
      <c r="K50" s="578"/>
      <c r="L50" s="579" t="str">
        <f>IF(ISERROR(VLOOKUP(B50,data!$A$3:$AT$202,2,FALSE)),"",VLOOKUP(B50,data!$A$3:$AT$202,27,FALSE))</f>
        <v/>
      </c>
      <c r="M50" s="580"/>
      <c r="N50" s="581" t="str">
        <f>IF(ISERROR(VLOOKUP(B50,data!$A$3:$AT$202,2,FALSE)),"",VLOOKUP(B50,data!$A$3:$AT$202,32,FALSE))</f>
        <v/>
      </c>
      <c r="O50" s="582"/>
      <c r="P50" s="604" t="str">
        <f>IF(ISERROR(VLOOKUP(B50,data!$A$3:$AT$202,2,FALSE)),"",VLOOKUP(B50,data!$A$3:$AT$202,37,FALSE))</f>
        <v/>
      </c>
      <c r="Q50" s="605"/>
      <c r="R50" s="581" t="str">
        <f>IF(ISERROR(VLOOKUP(B50,data!$A$3:$AT$202,2,FALSE)),"",VLOOKUP(B50,data!$A$3:$AT$202,42,FALSE))</f>
        <v/>
      </c>
      <c r="S50" s="582"/>
    </row>
    <row r="51" spans="2:19" ht="21.95" customHeight="1" x14ac:dyDescent="0.15">
      <c r="B51" s="188">
        <v>35</v>
      </c>
      <c r="C51" s="183" t="str">
        <f>IF(ISERROR(VLOOKUP(B51,data!$A$3:$AT$202,2,FALSE)),"",VLOOKUP(B51,data!$A$3:$AT$202,2,FALSE))</f>
        <v/>
      </c>
      <c r="D51" s="567" t="str">
        <f>IF(ISERROR(VLOOKUP(B51,data!$A$3:$AT$202,2,FALSE)),"",VLOOKUP(B51,data!$A$3:$AT$202,46,FALSE))</f>
        <v/>
      </c>
      <c r="E51" s="568"/>
      <c r="F51" s="569"/>
      <c r="G51" s="176" t="str">
        <f>IF(ISERROR(VLOOKUP(B51,data!$A$3:$AT$202,2,FALSE)),"",VLOOKUP(B51,data!$A$3:$AT$202,11,FALSE))</f>
        <v/>
      </c>
      <c r="H51" s="122" t="str">
        <f>IF(ISERROR(VLOOKUP(B51,競技者データ入力シート!$A$7:$M$206,2,FALSE)),"",VLOOKUP(B51,競技者データ入力シート!$A$7:$M$206,7,FALSE))</f>
        <v/>
      </c>
      <c r="I51" s="177" t="str">
        <f>IF(ISERROR(VLOOKUP(B51,data!$A$3:$AT$202,2,FALSE)),"",VLOOKUP(B51,data!$A$3:$AT$202,12,FALSE))</f>
        <v/>
      </c>
      <c r="J51" s="570" t="str">
        <f>IF(ISERROR(VLOOKUP(B51,data!$A$3:$AT$202,2,FALSE)),"",VLOOKUP(B51,data!$A$3:$AT$202,22,FALSE))</f>
        <v/>
      </c>
      <c r="K51" s="571"/>
      <c r="L51" s="602" t="str">
        <f>IF(ISERROR(VLOOKUP(B51,data!$A$3:$AT$202,2,FALSE)),"",VLOOKUP(B51,data!$A$3:$AT$202,27,FALSE))</f>
        <v/>
      </c>
      <c r="M51" s="603"/>
      <c r="N51" s="572" t="str">
        <f>IF(ISERROR(VLOOKUP(B51,data!$A$3:$AT$202,2,FALSE)),"",VLOOKUP(B51,data!$A$3:$AT$202,32,FALSE))</f>
        <v/>
      </c>
      <c r="O51" s="573"/>
      <c r="P51" s="600" t="str">
        <f>IF(ISERROR(VLOOKUP(B51,data!$A$3:$AT$202,2,FALSE)),"",VLOOKUP(B51,data!$A$3:$AT$202,37,FALSE))</f>
        <v/>
      </c>
      <c r="Q51" s="601"/>
      <c r="R51" s="572" t="str">
        <f>IF(ISERROR(VLOOKUP(B51,data!$A$3:$AT$202,2,FALSE)),"",VLOOKUP(B51,data!$A$3:$AT$202,42,FALSE))</f>
        <v/>
      </c>
      <c r="S51" s="573"/>
    </row>
    <row r="52" spans="2:19" ht="21.95" customHeight="1" x14ac:dyDescent="0.15">
      <c r="B52" s="187">
        <v>36</v>
      </c>
      <c r="C52" s="182" t="str">
        <f>IF(ISERROR(VLOOKUP(B52,data!$A$3:$AT$202,2,FALSE)),"",VLOOKUP(B52,data!$A$3:$AT$202,2,FALSE))</f>
        <v/>
      </c>
      <c r="D52" s="589" t="str">
        <f>IF(ISERROR(VLOOKUP(B52,data!$A$3:$AT$202,2,FALSE)),"",VLOOKUP(B52,data!$A$3:$AT$202,46,FALSE))</f>
        <v/>
      </c>
      <c r="E52" s="590"/>
      <c r="F52" s="591"/>
      <c r="G52" s="174" t="str">
        <f>IF(ISERROR(VLOOKUP(B52,data!$A$3:$AT$202,2,FALSE)),"",VLOOKUP(B52,data!$A$3:$AT$202,11,FALSE))</f>
        <v/>
      </c>
      <c r="H52" s="121" t="str">
        <f>IF(ISERROR(VLOOKUP(B52,競技者データ入力シート!$A$7:$M$206,2,FALSE)),"",VLOOKUP(B52,競技者データ入力シート!$A$7:$M$206,7,FALSE))</f>
        <v/>
      </c>
      <c r="I52" s="175" t="str">
        <f>IF(ISERROR(VLOOKUP(B52,data!$A$3:$AT$202,2,FALSE)),"",VLOOKUP(B52,data!$A$3:$AT$202,12,FALSE))</f>
        <v/>
      </c>
      <c r="J52" s="592" t="str">
        <f>IF(ISERROR(VLOOKUP(B52,data!$A$3:$AT$202,2,FALSE)),"",VLOOKUP(B52,data!$A$3:$AT$202,22,FALSE))</f>
        <v/>
      </c>
      <c r="K52" s="593"/>
      <c r="L52" s="594" t="str">
        <f>IF(ISERROR(VLOOKUP(B52,data!$A$3:$AT$202,2,FALSE)),"",VLOOKUP(B52,data!$A$3:$AT$202,27,FALSE))</f>
        <v/>
      </c>
      <c r="M52" s="595"/>
      <c r="N52" s="596" t="str">
        <f>IF(ISERROR(VLOOKUP(B52,data!$A$3:$AT$202,2,FALSE)),"",VLOOKUP(B52,data!$A$3:$AT$202,32,FALSE))</f>
        <v/>
      </c>
      <c r="O52" s="597"/>
      <c r="P52" s="598" t="str">
        <f>IF(ISERROR(VLOOKUP(B52,data!$A$3:$AT$202,2,FALSE)),"",VLOOKUP(B52,data!$A$3:$AT$202,37,FALSE))</f>
        <v/>
      </c>
      <c r="Q52" s="599"/>
      <c r="R52" s="596" t="str">
        <f>IF(ISERROR(VLOOKUP(B52,data!$A$3:$AT$202,2,FALSE)),"",VLOOKUP(B52,data!$A$3:$AT$202,42,FALSE))</f>
        <v/>
      </c>
      <c r="S52" s="597"/>
    </row>
    <row r="53" spans="2:19" ht="21.95" customHeight="1" x14ac:dyDescent="0.15">
      <c r="B53" s="185">
        <v>37</v>
      </c>
      <c r="C53" s="180" t="str">
        <f>IF(ISERROR(VLOOKUP(B53,data!$A$3:$AT$202,2,FALSE)),"",VLOOKUP(B53,data!$A$3:$AT$202,2,FALSE))</f>
        <v/>
      </c>
      <c r="D53" s="574" t="str">
        <f>IF(ISERROR(VLOOKUP(B53,data!$A$3:$AT$202,2,FALSE)),"",VLOOKUP(B53,data!$A$3:$AT$202,46,FALSE))</f>
        <v/>
      </c>
      <c r="E53" s="575"/>
      <c r="F53" s="576"/>
      <c r="G53" s="171" t="str">
        <f>IF(ISERROR(VLOOKUP(B53,data!$A$3:$AT$202,2,FALSE)),"",VLOOKUP(B53,data!$A$3:$AT$202,11,FALSE))</f>
        <v/>
      </c>
      <c r="H53" s="119" t="str">
        <f>IF(ISERROR(VLOOKUP(B53,競技者データ入力シート!$A$7:$M$206,2,FALSE)),"",VLOOKUP(B53,競技者データ入力シート!$A$7:$M$206,7,FALSE))</f>
        <v/>
      </c>
      <c r="I53" s="170" t="str">
        <f>IF(ISERROR(VLOOKUP(B53,data!$A$3:$AT$202,2,FALSE)),"",VLOOKUP(B53,data!$A$3:$AT$202,12,FALSE))</f>
        <v/>
      </c>
      <c r="J53" s="577" t="str">
        <f>IF(ISERROR(VLOOKUP(B53,data!$A$3:$AT$202,2,FALSE)),"",VLOOKUP(B53,data!$A$3:$AT$202,22,FALSE))</f>
        <v/>
      </c>
      <c r="K53" s="578"/>
      <c r="L53" s="579" t="str">
        <f>IF(ISERROR(VLOOKUP(B53,data!$A$3:$AT$202,2,FALSE)),"",VLOOKUP(B53,data!$A$3:$AT$202,27,FALSE))</f>
        <v/>
      </c>
      <c r="M53" s="580"/>
      <c r="N53" s="581" t="str">
        <f>IF(ISERROR(VLOOKUP(B53,data!$A$3:$AT$202,2,FALSE)),"",VLOOKUP(B53,data!$A$3:$AT$202,32,FALSE))</f>
        <v/>
      </c>
      <c r="O53" s="582"/>
      <c r="P53" s="604" t="str">
        <f>IF(ISERROR(VLOOKUP(B53,data!$A$3:$AT$202,2,FALSE)),"",VLOOKUP(B53,data!$A$3:$AT$202,37,FALSE))</f>
        <v/>
      </c>
      <c r="Q53" s="605"/>
      <c r="R53" s="581" t="str">
        <f>IF(ISERROR(VLOOKUP(B53,data!$A$3:$AT$202,2,FALSE)),"",VLOOKUP(B53,data!$A$3:$AT$202,42,FALSE))</f>
        <v/>
      </c>
      <c r="S53" s="582"/>
    </row>
    <row r="54" spans="2:19" ht="21.95" customHeight="1" x14ac:dyDescent="0.15">
      <c r="B54" s="185">
        <v>38</v>
      </c>
      <c r="C54" s="180" t="str">
        <f>IF(ISERROR(VLOOKUP(B54,data!$A$3:$AT$202,2,FALSE)),"",VLOOKUP(B54,data!$A$3:$AT$202,2,FALSE))</f>
        <v/>
      </c>
      <c r="D54" s="574" t="str">
        <f>IF(ISERROR(VLOOKUP(B54,data!$A$3:$AT$202,2,FALSE)),"",VLOOKUP(B54,data!$A$3:$AT$202,46,FALSE))</f>
        <v/>
      </c>
      <c r="E54" s="575"/>
      <c r="F54" s="576"/>
      <c r="G54" s="169" t="str">
        <f>IF(ISERROR(VLOOKUP(B54,data!$A$3:$AT$202,2,FALSE)),"",VLOOKUP(B54,data!$A$3:$AT$202,11,FALSE))</f>
        <v/>
      </c>
      <c r="H54" s="119" t="str">
        <f>IF(ISERROR(VLOOKUP(B54,競技者データ入力シート!$A$7:$M$206,2,FALSE)),"",VLOOKUP(B54,競技者データ入力シート!$A$7:$M$206,7,FALSE))</f>
        <v/>
      </c>
      <c r="I54" s="170" t="str">
        <f>IF(ISERROR(VLOOKUP(B54,data!$A$3:$AT$202,2,FALSE)),"",VLOOKUP(B54,data!$A$3:$AT$202,12,FALSE))</f>
        <v/>
      </c>
      <c r="J54" s="577" t="str">
        <f>IF(ISERROR(VLOOKUP(B54,data!$A$3:$AT$202,2,FALSE)),"",VLOOKUP(B54,data!$A$3:$AT$202,22,FALSE))</f>
        <v/>
      </c>
      <c r="K54" s="578"/>
      <c r="L54" s="579" t="str">
        <f>IF(ISERROR(VLOOKUP(B54,data!$A$3:$AT$202,2,FALSE)),"",VLOOKUP(B54,data!$A$3:$AT$202,27,FALSE))</f>
        <v/>
      </c>
      <c r="M54" s="580"/>
      <c r="N54" s="581" t="str">
        <f>IF(ISERROR(VLOOKUP(B54,data!$A$3:$AT$202,2,FALSE)),"",VLOOKUP(B54,data!$A$3:$AT$202,32,FALSE))</f>
        <v/>
      </c>
      <c r="O54" s="582"/>
      <c r="P54" s="604" t="str">
        <f>IF(ISERROR(VLOOKUP(B54,data!$A$3:$AT$202,2,FALSE)),"",VLOOKUP(B54,data!$A$3:$AT$202,37,FALSE))</f>
        <v/>
      </c>
      <c r="Q54" s="605"/>
      <c r="R54" s="581" t="str">
        <f>IF(ISERROR(VLOOKUP(B54,data!$A$3:$AT$202,2,FALSE)),"",VLOOKUP(B54,data!$A$3:$AT$202,42,FALSE))</f>
        <v/>
      </c>
      <c r="S54" s="582"/>
    </row>
    <row r="55" spans="2:19" ht="21.95" customHeight="1" x14ac:dyDescent="0.15">
      <c r="B55" s="185">
        <v>39</v>
      </c>
      <c r="C55" s="180" t="str">
        <f>IF(ISERROR(VLOOKUP(B55,data!$A$3:$AT$202,2,FALSE)),"",VLOOKUP(B55,data!$A$3:$AT$202,2,FALSE))</f>
        <v/>
      </c>
      <c r="D55" s="574" t="str">
        <f>IF(ISERROR(VLOOKUP(B55,data!$A$3:$AT$202,2,FALSE)),"",VLOOKUP(B55,data!$A$3:$AT$202,46,FALSE))</f>
        <v/>
      </c>
      <c r="E55" s="575"/>
      <c r="F55" s="576"/>
      <c r="G55" s="171" t="str">
        <f>IF(ISERROR(VLOOKUP(B55,data!$A$3:$AT$202,2,FALSE)),"",VLOOKUP(B55,data!$A$3:$AT$202,11,FALSE))</f>
        <v/>
      </c>
      <c r="H55" s="119" t="str">
        <f>IF(ISERROR(VLOOKUP(B55,競技者データ入力シート!$A$7:$M$206,2,FALSE)),"",VLOOKUP(B55,競技者データ入力シート!$A$7:$M$206,7,FALSE))</f>
        <v/>
      </c>
      <c r="I55" s="170" t="str">
        <f>IF(ISERROR(VLOOKUP(B55,data!$A$3:$AT$202,2,FALSE)),"",VLOOKUP(B55,data!$A$3:$AT$202,12,FALSE))</f>
        <v/>
      </c>
      <c r="J55" s="577" t="str">
        <f>IF(ISERROR(VLOOKUP(B55,data!$A$3:$AT$202,2,FALSE)),"",VLOOKUP(B55,data!$A$3:$AT$202,22,FALSE))</f>
        <v/>
      </c>
      <c r="K55" s="578"/>
      <c r="L55" s="579" t="str">
        <f>IF(ISERROR(VLOOKUP(B55,data!$A$3:$AT$202,2,FALSE)),"",VLOOKUP(B55,data!$A$3:$AT$202,27,FALSE))</f>
        <v/>
      </c>
      <c r="M55" s="580"/>
      <c r="N55" s="581" t="str">
        <f>IF(ISERROR(VLOOKUP(B55,data!$A$3:$AT$202,2,FALSE)),"",VLOOKUP(B55,data!$A$3:$AT$202,32,FALSE))</f>
        <v/>
      </c>
      <c r="O55" s="582"/>
      <c r="P55" s="604" t="str">
        <f>IF(ISERROR(VLOOKUP(B55,data!$A$3:$AT$202,2,FALSE)),"",VLOOKUP(B55,data!$A$3:$AT$202,37,FALSE))</f>
        <v/>
      </c>
      <c r="Q55" s="605"/>
      <c r="R55" s="581" t="str">
        <f>IF(ISERROR(VLOOKUP(B55,data!$A$3:$AT$202,2,FALSE)),"",VLOOKUP(B55,data!$A$3:$AT$202,42,FALSE))</f>
        <v/>
      </c>
      <c r="S55" s="582"/>
    </row>
    <row r="56" spans="2:19" ht="21.95" customHeight="1" x14ac:dyDescent="0.15">
      <c r="B56" s="188">
        <v>40</v>
      </c>
      <c r="C56" s="183" t="str">
        <f>IF(ISERROR(VLOOKUP(B56,data!$A$3:$AT$202,2,FALSE)),"",VLOOKUP(B56,data!$A$3:$AT$202,2,FALSE))</f>
        <v/>
      </c>
      <c r="D56" s="567" t="str">
        <f>IF(ISERROR(VLOOKUP(B56,data!$A$3:$AT$202,2,FALSE)),"",VLOOKUP(B56,data!$A$3:$AT$202,46,FALSE))</f>
        <v/>
      </c>
      <c r="E56" s="568"/>
      <c r="F56" s="569"/>
      <c r="G56" s="176" t="str">
        <f>IF(ISERROR(VLOOKUP(B56,data!$A$3:$AT$202,2,FALSE)),"",VLOOKUP(B56,data!$A$3:$AT$202,11,FALSE))</f>
        <v/>
      </c>
      <c r="H56" s="122" t="str">
        <f>IF(ISERROR(VLOOKUP(B56,競技者データ入力シート!$A$7:$M$206,2,FALSE)),"",VLOOKUP(B56,競技者データ入力シート!$A$7:$M$206,7,FALSE))</f>
        <v/>
      </c>
      <c r="I56" s="177" t="str">
        <f>IF(ISERROR(VLOOKUP(B56,data!$A$3:$AT$202,2,FALSE)),"",VLOOKUP(B56,data!$A$3:$AT$202,12,FALSE))</f>
        <v/>
      </c>
      <c r="J56" s="570" t="str">
        <f>IF(ISERROR(VLOOKUP(B56,data!$A$3:$AT$202,2,FALSE)),"",VLOOKUP(B56,data!$A$3:$AT$202,22,FALSE))</f>
        <v/>
      </c>
      <c r="K56" s="571"/>
      <c r="L56" s="602" t="str">
        <f>IF(ISERROR(VLOOKUP(B56,data!$A$3:$AT$202,2,FALSE)),"",VLOOKUP(B56,data!$A$3:$AT$202,27,FALSE))</f>
        <v/>
      </c>
      <c r="M56" s="603"/>
      <c r="N56" s="572" t="str">
        <f>IF(ISERROR(VLOOKUP(B56,data!$A$3:$AT$202,2,FALSE)),"",VLOOKUP(B56,data!$A$3:$AT$202,32,FALSE))</f>
        <v/>
      </c>
      <c r="O56" s="573"/>
      <c r="P56" s="600" t="str">
        <f>IF(ISERROR(VLOOKUP(B56,data!$A$3:$AT$202,2,FALSE)),"",VLOOKUP(B56,data!$A$3:$AT$202,37,FALSE))</f>
        <v/>
      </c>
      <c r="Q56" s="601"/>
      <c r="R56" s="572" t="str">
        <f>IF(ISERROR(VLOOKUP(B56,data!$A$3:$AT$202,2,FALSE)),"",VLOOKUP(B56,data!$A$3:$AT$202,42,FALSE))</f>
        <v/>
      </c>
      <c r="S56" s="573"/>
    </row>
    <row r="57" spans="2:19" ht="21.95" customHeight="1" x14ac:dyDescent="0.15">
      <c r="B57" s="187">
        <v>41</v>
      </c>
      <c r="C57" s="182" t="str">
        <f>IF(ISERROR(VLOOKUP(B57,data!$A$3:$AT$202,2,FALSE)),"",VLOOKUP(B57,data!$A$3:$AT$202,2,FALSE))</f>
        <v/>
      </c>
      <c r="D57" s="589" t="str">
        <f>IF(ISERROR(VLOOKUP(B57,data!$A$3:$AT$202,2,FALSE)),"",VLOOKUP(B57,data!$A$3:$AT$202,46,FALSE))</f>
        <v/>
      </c>
      <c r="E57" s="590"/>
      <c r="F57" s="591"/>
      <c r="G57" s="174" t="str">
        <f>IF(ISERROR(VLOOKUP(B57,data!$A$3:$AT$202,2,FALSE)),"",VLOOKUP(B57,data!$A$3:$AT$202,11,FALSE))</f>
        <v/>
      </c>
      <c r="H57" s="121" t="str">
        <f>IF(ISERROR(VLOOKUP(B57,競技者データ入力シート!$A$7:$M$206,2,FALSE)),"",VLOOKUP(B57,競技者データ入力シート!$A$7:$M$206,7,FALSE))</f>
        <v/>
      </c>
      <c r="I57" s="175" t="str">
        <f>IF(ISERROR(VLOOKUP(B57,data!$A$3:$AT$202,2,FALSE)),"",VLOOKUP(B57,data!$A$3:$AT$202,12,FALSE))</f>
        <v/>
      </c>
      <c r="J57" s="592" t="str">
        <f>IF(ISERROR(VLOOKUP(B57,data!$A$3:$AT$202,2,FALSE)),"",VLOOKUP(B57,data!$A$3:$AT$202,22,FALSE))</f>
        <v/>
      </c>
      <c r="K57" s="593"/>
      <c r="L57" s="594" t="str">
        <f>IF(ISERROR(VLOOKUP(B57,data!$A$3:$AT$202,2,FALSE)),"",VLOOKUP(B57,data!$A$3:$AT$202,27,FALSE))</f>
        <v/>
      </c>
      <c r="M57" s="595"/>
      <c r="N57" s="596" t="str">
        <f>IF(ISERROR(VLOOKUP(B57,data!$A$3:$AT$202,2,FALSE)),"",VLOOKUP(B57,data!$A$3:$AT$202,32,FALSE))</f>
        <v/>
      </c>
      <c r="O57" s="597"/>
      <c r="P57" s="598" t="str">
        <f>IF(ISERROR(VLOOKUP(B57,data!$A$3:$AT$202,2,FALSE)),"",VLOOKUP(B57,data!$A$3:$AT$202,37,FALSE))</f>
        <v/>
      </c>
      <c r="Q57" s="599"/>
      <c r="R57" s="596" t="str">
        <f>IF(ISERROR(VLOOKUP(B57,data!$A$3:$AT$202,2,FALSE)),"",VLOOKUP(B57,data!$A$3:$AT$202,42,FALSE))</f>
        <v/>
      </c>
      <c r="S57" s="597"/>
    </row>
    <row r="58" spans="2:19" ht="21.95" customHeight="1" x14ac:dyDescent="0.15">
      <c r="B58" s="185">
        <v>42</v>
      </c>
      <c r="C58" s="180" t="str">
        <f>IF(ISERROR(VLOOKUP(B58,data!$A$3:$AT$202,2,FALSE)),"",VLOOKUP(B58,data!$A$3:$AT$202,2,FALSE))</f>
        <v/>
      </c>
      <c r="D58" s="574" t="str">
        <f>IF(ISERROR(VLOOKUP(B58,data!$A$3:$AT$202,2,FALSE)),"",VLOOKUP(B58,data!$A$3:$AT$202,46,FALSE))</f>
        <v/>
      </c>
      <c r="E58" s="575"/>
      <c r="F58" s="576"/>
      <c r="G58" s="171" t="str">
        <f>IF(ISERROR(VLOOKUP(B58,data!$A$3:$AT$202,2,FALSE)),"",VLOOKUP(B58,data!$A$3:$AT$202,11,FALSE))</f>
        <v/>
      </c>
      <c r="H58" s="119" t="str">
        <f>IF(ISERROR(VLOOKUP(B58,競技者データ入力シート!$A$7:$M$206,2,FALSE)),"",VLOOKUP(B58,競技者データ入力シート!$A$7:$M$206,7,FALSE))</f>
        <v/>
      </c>
      <c r="I58" s="170" t="str">
        <f>IF(ISERROR(VLOOKUP(B58,data!$A$3:$AT$202,2,FALSE)),"",VLOOKUP(B58,data!$A$3:$AT$202,12,FALSE))</f>
        <v/>
      </c>
      <c r="J58" s="577" t="str">
        <f>IF(ISERROR(VLOOKUP(B58,data!$A$3:$AT$202,2,FALSE)),"",VLOOKUP(B58,data!$A$3:$AT$202,22,FALSE))</f>
        <v/>
      </c>
      <c r="K58" s="578"/>
      <c r="L58" s="579" t="str">
        <f>IF(ISERROR(VLOOKUP(B58,data!$A$3:$AT$202,2,FALSE)),"",VLOOKUP(B58,data!$A$3:$AT$202,27,FALSE))</f>
        <v/>
      </c>
      <c r="M58" s="580"/>
      <c r="N58" s="581" t="str">
        <f>IF(ISERROR(VLOOKUP(B58,data!$A$3:$AT$202,2,FALSE)),"",VLOOKUP(B58,data!$A$3:$AT$202,32,FALSE))</f>
        <v/>
      </c>
      <c r="O58" s="582"/>
      <c r="P58" s="604" t="str">
        <f>IF(ISERROR(VLOOKUP(B58,data!$A$3:$AT$202,2,FALSE)),"",VLOOKUP(B58,data!$A$3:$AT$202,37,FALSE))</f>
        <v/>
      </c>
      <c r="Q58" s="605"/>
      <c r="R58" s="581" t="str">
        <f>IF(ISERROR(VLOOKUP(B58,data!$A$3:$AT$202,2,FALSE)),"",VLOOKUP(B58,data!$A$3:$AT$202,42,FALSE))</f>
        <v/>
      </c>
      <c r="S58" s="582"/>
    </row>
    <row r="59" spans="2:19" ht="21.95" customHeight="1" x14ac:dyDescent="0.15">
      <c r="B59" s="185">
        <v>43</v>
      </c>
      <c r="C59" s="180" t="str">
        <f>IF(ISERROR(VLOOKUP(B59,data!$A$3:$AT$202,2,FALSE)),"",VLOOKUP(B59,data!$A$3:$AT$202,2,FALSE))</f>
        <v/>
      </c>
      <c r="D59" s="574" t="str">
        <f>IF(ISERROR(VLOOKUP(B59,data!$A$3:$AT$202,2,FALSE)),"",VLOOKUP(B59,data!$A$3:$AT$202,46,FALSE))</f>
        <v/>
      </c>
      <c r="E59" s="575"/>
      <c r="F59" s="576"/>
      <c r="G59" s="169" t="str">
        <f>IF(ISERROR(VLOOKUP(B59,data!$A$3:$AT$202,2,FALSE)),"",VLOOKUP(B59,data!$A$3:$AT$202,11,FALSE))</f>
        <v/>
      </c>
      <c r="H59" s="119" t="str">
        <f>IF(ISERROR(VLOOKUP(B59,競技者データ入力シート!$A$7:$M$206,2,FALSE)),"",VLOOKUP(B59,競技者データ入力シート!$A$7:$M$206,7,FALSE))</f>
        <v/>
      </c>
      <c r="I59" s="170" t="str">
        <f>IF(ISERROR(VLOOKUP(B59,data!$A$3:$AT$202,2,FALSE)),"",VLOOKUP(B59,data!$A$3:$AT$202,12,FALSE))</f>
        <v/>
      </c>
      <c r="J59" s="577" t="str">
        <f>IF(ISERROR(VLOOKUP(B59,data!$A$3:$AT$202,2,FALSE)),"",VLOOKUP(B59,data!$A$3:$AT$202,22,FALSE))</f>
        <v/>
      </c>
      <c r="K59" s="578"/>
      <c r="L59" s="579" t="str">
        <f>IF(ISERROR(VLOOKUP(B59,data!$A$3:$AT$202,2,FALSE)),"",VLOOKUP(B59,data!$A$3:$AT$202,27,FALSE))</f>
        <v/>
      </c>
      <c r="M59" s="580"/>
      <c r="N59" s="581" t="str">
        <f>IF(ISERROR(VLOOKUP(B59,data!$A$3:$AT$202,2,FALSE)),"",VLOOKUP(B59,data!$A$3:$AT$202,32,FALSE))</f>
        <v/>
      </c>
      <c r="O59" s="582"/>
      <c r="P59" s="604" t="str">
        <f>IF(ISERROR(VLOOKUP(B59,data!$A$3:$AT$202,2,FALSE)),"",VLOOKUP(B59,data!$A$3:$AT$202,37,FALSE))</f>
        <v/>
      </c>
      <c r="Q59" s="605"/>
      <c r="R59" s="581" t="str">
        <f>IF(ISERROR(VLOOKUP(B59,data!$A$3:$AT$202,2,FALSE)),"",VLOOKUP(B59,data!$A$3:$AT$202,42,FALSE))</f>
        <v/>
      </c>
      <c r="S59" s="582"/>
    </row>
    <row r="60" spans="2:19" ht="21.95" customHeight="1" x14ac:dyDescent="0.15">
      <c r="B60" s="185">
        <v>44</v>
      </c>
      <c r="C60" s="180" t="str">
        <f>IF(ISERROR(VLOOKUP(B60,data!$A$3:$AT$202,2,FALSE)),"",VLOOKUP(B60,data!$A$3:$AT$202,2,FALSE))</f>
        <v/>
      </c>
      <c r="D60" s="574" t="str">
        <f>IF(ISERROR(VLOOKUP(B60,data!$A$3:$AT$202,2,FALSE)),"",VLOOKUP(B60,data!$A$3:$AT$202,46,FALSE))</f>
        <v/>
      </c>
      <c r="E60" s="575"/>
      <c r="F60" s="576"/>
      <c r="G60" s="171" t="str">
        <f>IF(ISERROR(VLOOKUP(B60,data!$A$3:$AT$202,2,FALSE)),"",VLOOKUP(B60,data!$A$3:$AT$202,11,FALSE))</f>
        <v/>
      </c>
      <c r="H60" s="119" t="str">
        <f>IF(ISERROR(VLOOKUP(B60,競技者データ入力シート!$A$7:$M$206,2,FALSE)),"",VLOOKUP(B60,競技者データ入力シート!$A$7:$M$206,7,FALSE))</f>
        <v/>
      </c>
      <c r="I60" s="170" t="str">
        <f>IF(ISERROR(VLOOKUP(B60,data!$A$3:$AT$202,2,FALSE)),"",VLOOKUP(B60,data!$A$3:$AT$202,12,FALSE))</f>
        <v/>
      </c>
      <c r="J60" s="577" t="str">
        <f>IF(ISERROR(VLOOKUP(B60,data!$A$3:$AT$202,2,FALSE)),"",VLOOKUP(B60,data!$A$3:$AT$202,22,FALSE))</f>
        <v/>
      </c>
      <c r="K60" s="578"/>
      <c r="L60" s="579" t="str">
        <f>IF(ISERROR(VLOOKUP(B60,data!$A$3:$AT$202,2,FALSE)),"",VLOOKUP(B60,data!$A$3:$AT$202,27,FALSE))</f>
        <v/>
      </c>
      <c r="M60" s="580"/>
      <c r="N60" s="581" t="str">
        <f>IF(ISERROR(VLOOKUP(B60,data!$A$3:$AT$202,2,FALSE)),"",VLOOKUP(B60,data!$A$3:$AT$202,32,FALSE))</f>
        <v/>
      </c>
      <c r="O60" s="582"/>
      <c r="P60" s="604" t="str">
        <f>IF(ISERROR(VLOOKUP(B60,data!$A$3:$AT$202,2,FALSE)),"",VLOOKUP(B60,data!$A$3:$AT$202,37,FALSE))</f>
        <v/>
      </c>
      <c r="Q60" s="605"/>
      <c r="R60" s="581" t="str">
        <f>IF(ISERROR(VLOOKUP(B60,data!$A$3:$AT$202,2,FALSE)),"",VLOOKUP(B60,data!$A$3:$AT$202,42,FALSE))</f>
        <v/>
      </c>
      <c r="S60" s="582"/>
    </row>
    <row r="61" spans="2:19" ht="21.95" customHeight="1" x14ac:dyDescent="0.15">
      <c r="B61" s="188">
        <v>45</v>
      </c>
      <c r="C61" s="183" t="str">
        <f>IF(ISERROR(VLOOKUP(B61,data!$A$3:$AT$202,2,FALSE)),"",VLOOKUP(B61,data!$A$3:$AT$202,2,FALSE))</f>
        <v/>
      </c>
      <c r="D61" s="567" t="str">
        <f>IF(ISERROR(VLOOKUP(B61,data!$A$3:$AT$202,2,FALSE)),"",VLOOKUP(B61,data!$A$3:$AT$202,46,FALSE))</f>
        <v/>
      </c>
      <c r="E61" s="568"/>
      <c r="F61" s="569"/>
      <c r="G61" s="176" t="str">
        <f>IF(ISERROR(VLOOKUP(B61,data!$A$3:$AT$202,2,FALSE)),"",VLOOKUP(B61,data!$A$3:$AT$202,11,FALSE))</f>
        <v/>
      </c>
      <c r="H61" s="122" t="str">
        <f>IF(ISERROR(VLOOKUP(B61,競技者データ入力シート!$A$7:$M$206,2,FALSE)),"",VLOOKUP(B61,競技者データ入力シート!$A$7:$M$206,7,FALSE))</f>
        <v/>
      </c>
      <c r="I61" s="177" t="str">
        <f>IF(ISERROR(VLOOKUP(B61,data!$A$3:$AT$202,2,FALSE)),"",VLOOKUP(B61,data!$A$3:$AT$202,12,FALSE))</f>
        <v/>
      </c>
      <c r="J61" s="570" t="str">
        <f>IF(ISERROR(VLOOKUP(B61,data!$A$3:$AT$202,2,FALSE)),"",VLOOKUP(B61,data!$A$3:$AT$202,22,FALSE))</f>
        <v/>
      </c>
      <c r="K61" s="571"/>
      <c r="L61" s="602" t="str">
        <f>IF(ISERROR(VLOOKUP(B61,data!$A$3:$AT$202,2,FALSE)),"",VLOOKUP(B61,data!$A$3:$AT$202,27,FALSE))</f>
        <v/>
      </c>
      <c r="M61" s="603"/>
      <c r="N61" s="572" t="str">
        <f>IF(ISERROR(VLOOKUP(B61,data!$A$3:$AT$202,2,FALSE)),"",VLOOKUP(B61,data!$A$3:$AT$202,32,FALSE))</f>
        <v/>
      </c>
      <c r="O61" s="573"/>
      <c r="P61" s="600" t="str">
        <f>IF(ISERROR(VLOOKUP(B61,data!$A$3:$AT$202,2,FALSE)),"",VLOOKUP(B61,data!$A$3:$AT$202,37,FALSE))</f>
        <v/>
      </c>
      <c r="Q61" s="601"/>
      <c r="R61" s="572" t="str">
        <f>IF(ISERROR(VLOOKUP(B61,data!$A$3:$AT$202,2,FALSE)),"",VLOOKUP(B61,data!$A$3:$AT$202,42,FALSE))</f>
        <v/>
      </c>
      <c r="S61" s="573"/>
    </row>
    <row r="62" spans="2:19" ht="21.95" customHeight="1" x14ac:dyDescent="0.15">
      <c r="B62" s="187">
        <v>46</v>
      </c>
      <c r="C62" s="182" t="str">
        <f>IF(ISERROR(VLOOKUP(B62,data!$A$3:$AT$202,2,FALSE)),"",VLOOKUP(B62,data!$A$3:$AT$202,2,FALSE))</f>
        <v/>
      </c>
      <c r="D62" s="589" t="str">
        <f>IF(ISERROR(VLOOKUP(B62,data!$A$3:$AT$202,2,FALSE)),"",VLOOKUP(B62,data!$A$3:$AT$202,46,FALSE))</f>
        <v/>
      </c>
      <c r="E62" s="590"/>
      <c r="F62" s="591"/>
      <c r="G62" s="174" t="str">
        <f>IF(ISERROR(VLOOKUP(B62,data!$A$3:$AT$202,2,FALSE)),"",VLOOKUP(B62,data!$A$3:$AT$202,11,FALSE))</f>
        <v/>
      </c>
      <c r="H62" s="121" t="str">
        <f>IF(ISERROR(VLOOKUP(B62,競技者データ入力シート!$A$7:$M$206,2,FALSE)),"",VLOOKUP(B62,競技者データ入力シート!$A$7:$M$206,7,FALSE))</f>
        <v/>
      </c>
      <c r="I62" s="175" t="str">
        <f>IF(ISERROR(VLOOKUP(B62,data!$A$3:$AT$202,2,FALSE)),"",VLOOKUP(B62,data!$A$3:$AT$202,12,FALSE))</f>
        <v/>
      </c>
      <c r="J62" s="592" t="str">
        <f>IF(ISERROR(VLOOKUP(B62,data!$A$3:$AT$202,2,FALSE)),"",VLOOKUP(B62,data!$A$3:$AT$202,22,FALSE))</f>
        <v/>
      </c>
      <c r="K62" s="593"/>
      <c r="L62" s="594" t="str">
        <f>IF(ISERROR(VLOOKUP(B62,data!$A$3:$AT$202,2,FALSE)),"",VLOOKUP(B62,data!$A$3:$AT$202,27,FALSE))</f>
        <v/>
      </c>
      <c r="M62" s="595"/>
      <c r="N62" s="596" t="str">
        <f>IF(ISERROR(VLOOKUP(B62,data!$A$3:$AT$202,2,FALSE)),"",VLOOKUP(B62,data!$A$3:$AT$202,32,FALSE))</f>
        <v/>
      </c>
      <c r="O62" s="597"/>
      <c r="P62" s="598" t="str">
        <f>IF(ISERROR(VLOOKUP(B62,data!$A$3:$AT$202,2,FALSE)),"",VLOOKUP(B62,data!$A$3:$AT$202,37,FALSE))</f>
        <v/>
      </c>
      <c r="Q62" s="599"/>
      <c r="R62" s="596" t="str">
        <f>IF(ISERROR(VLOOKUP(B62,data!$A$3:$AT$202,2,FALSE)),"",VLOOKUP(B62,data!$A$3:$AT$202,42,FALSE))</f>
        <v/>
      </c>
      <c r="S62" s="597"/>
    </row>
    <row r="63" spans="2:19" ht="21.95" customHeight="1" x14ac:dyDescent="0.15">
      <c r="B63" s="185">
        <v>47</v>
      </c>
      <c r="C63" s="180" t="str">
        <f>IF(ISERROR(VLOOKUP(B63,data!$A$3:$AT$202,2,FALSE)),"",VLOOKUP(B63,data!$A$3:$AT$202,2,FALSE))</f>
        <v/>
      </c>
      <c r="D63" s="574" t="str">
        <f>IF(ISERROR(VLOOKUP(B63,data!$A$3:$AT$202,2,FALSE)),"",VLOOKUP(B63,data!$A$3:$AT$202,46,FALSE))</f>
        <v/>
      </c>
      <c r="E63" s="575"/>
      <c r="F63" s="576"/>
      <c r="G63" s="171" t="str">
        <f>IF(ISERROR(VLOOKUP(B63,data!$A$3:$AT$202,2,FALSE)),"",VLOOKUP(B63,data!$A$3:$AT$202,11,FALSE))</f>
        <v/>
      </c>
      <c r="H63" s="119" t="str">
        <f>IF(ISERROR(VLOOKUP(B63,競技者データ入力シート!$A$7:$M$206,2,FALSE)),"",VLOOKUP(B63,競技者データ入力シート!$A$7:$M$206,7,FALSE))</f>
        <v/>
      </c>
      <c r="I63" s="170" t="str">
        <f>IF(ISERROR(VLOOKUP(B63,data!$A$3:$AT$202,2,FALSE)),"",VLOOKUP(B63,data!$A$3:$AT$202,12,FALSE))</f>
        <v/>
      </c>
      <c r="J63" s="577" t="str">
        <f>IF(ISERROR(VLOOKUP(B63,data!$A$3:$AT$202,2,FALSE)),"",VLOOKUP(B63,data!$A$3:$AT$202,22,FALSE))</f>
        <v/>
      </c>
      <c r="K63" s="578"/>
      <c r="L63" s="579" t="str">
        <f>IF(ISERROR(VLOOKUP(B63,data!$A$3:$AT$202,2,FALSE)),"",VLOOKUP(B63,data!$A$3:$AT$202,27,FALSE))</f>
        <v/>
      </c>
      <c r="M63" s="580"/>
      <c r="N63" s="581" t="str">
        <f>IF(ISERROR(VLOOKUP(B63,data!$A$3:$AT$202,2,FALSE)),"",VLOOKUP(B63,data!$A$3:$AT$202,32,FALSE))</f>
        <v/>
      </c>
      <c r="O63" s="582"/>
      <c r="P63" s="604" t="str">
        <f>IF(ISERROR(VLOOKUP(B63,data!$A$3:$AT$202,2,FALSE)),"",VLOOKUP(B63,data!$A$3:$AT$202,37,FALSE))</f>
        <v/>
      </c>
      <c r="Q63" s="605"/>
      <c r="R63" s="581" t="str">
        <f>IF(ISERROR(VLOOKUP(B63,data!$A$3:$AT$202,2,FALSE)),"",VLOOKUP(B63,data!$A$3:$AT$202,42,FALSE))</f>
        <v/>
      </c>
      <c r="S63" s="582"/>
    </row>
    <row r="64" spans="2:19" ht="21.95" customHeight="1" x14ac:dyDescent="0.15">
      <c r="B64" s="185">
        <v>48</v>
      </c>
      <c r="C64" s="180" t="str">
        <f>IF(ISERROR(VLOOKUP(B64,data!$A$3:$AT$202,2,FALSE)),"",VLOOKUP(B64,data!$A$3:$AT$202,2,FALSE))</f>
        <v/>
      </c>
      <c r="D64" s="574" t="str">
        <f>IF(ISERROR(VLOOKUP(B64,data!$A$3:$AT$202,2,FALSE)),"",VLOOKUP(B64,data!$A$3:$AT$202,46,FALSE))</f>
        <v/>
      </c>
      <c r="E64" s="575"/>
      <c r="F64" s="576"/>
      <c r="G64" s="169" t="str">
        <f>IF(ISERROR(VLOOKUP(B64,data!$A$3:$AT$202,2,FALSE)),"",VLOOKUP(B64,data!$A$3:$AT$202,11,FALSE))</f>
        <v/>
      </c>
      <c r="H64" s="119" t="str">
        <f>IF(ISERROR(VLOOKUP(B64,競技者データ入力シート!$A$7:$M$206,2,FALSE)),"",VLOOKUP(B64,競技者データ入力シート!$A$7:$M$206,7,FALSE))</f>
        <v/>
      </c>
      <c r="I64" s="170" t="str">
        <f>IF(ISERROR(VLOOKUP(B64,data!$A$3:$AT$202,2,FALSE)),"",VLOOKUP(B64,data!$A$3:$AT$202,12,FALSE))</f>
        <v/>
      </c>
      <c r="J64" s="577" t="str">
        <f>IF(ISERROR(VLOOKUP(B64,data!$A$3:$AT$202,2,FALSE)),"",VLOOKUP(B64,data!$A$3:$AT$202,22,FALSE))</f>
        <v/>
      </c>
      <c r="K64" s="578"/>
      <c r="L64" s="579" t="str">
        <f>IF(ISERROR(VLOOKUP(B64,data!$A$3:$AT$202,2,FALSE)),"",VLOOKUP(B64,data!$A$3:$AT$202,27,FALSE))</f>
        <v/>
      </c>
      <c r="M64" s="580"/>
      <c r="N64" s="581" t="str">
        <f>IF(ISERROR(VLOOKUP(B64,data!$A$3:$AT$202,2,FALSE)),"",VLOOKUP(B64,data!$A$3:$AT$202,32,FALSE))</f>
        <v/>
      </c>
      <c r="O64" s="582"/>
      <c r="P64" s="604" t="str">
        <f>IF(ISERROR(VLOOKUP(B64,data!$A$3:$AT$202,2,FALSE)),"",VLOOKUP(B64,data!$A$3:$AT$202,37,FALSE))</f>
        <v/>
      </c>
      <c r="Q64" s="605"/>
      <c r="R64" s="581" t="str">
        <f>IF(ISERROR(VLOOKUP(B64,data!$A$3:$AT$202,2,FALSE)),"",VLOOKUP(B64,data!$A$3:$AT$202,42,FALSE))</f>
        <v/>
      </c>
      <c r="S64" s="582"/>
    </row>
    <row r="65" spans="2:19" ht="21.95" customHeight="1" x14ac:dyDescent="0.15">
      <c r="B65" s="185">
        <v>49</v>
      </c>
      <c r="C65" s="180" t="str">
        <f>IF(ISERROR(VLOOKUP(B65,data!$A$3:$AT$202,2,FALSE)),"",VLOOKUP(B65,data!$A$3:$AT$202,2,FALSE))</f>
        <v/>
      </c>
      <c r="D65" s="574" t="str">
        <f>IF(ISERROR(VLOOKUP(B65,data!$A$3:$AT$202,2,FALSE)),"",VLOOKUP(B65,data!$A$3:$AT$202,46,FALSE))</f>
        <v/>
      </c>
      <c r="E65" s="575"/>
      <c r="F65" s="576"/>
      <c r="G65" s="171" t="str">
        <f>IF(ISERROR(VLOOKUP(B65,data!$A$3:$AT$202,2,FALSE)),"",VLOOKUP(B65,data!$A$3:$AT$202,11,FALSE))</f>
        <v/>
      </c>
      <c r="H65" s="119" t="str">
        <f>IF(ISERROR(VLOOKUP(B65,競技者データ入力シート!$A$7:$M$206,2,FALSE)),"",VLOOKUP(B65,競技者データ入力シート!$A$7:$M$206,7,FALSE))</f>
        <v/>
      </c>
      <c r="I65" s="170" t="str">
        <f>IF(ISERROR(VLOOKUP(B65,data!$A$3:$AT$202,2,FALSE)),"",VLOOKUP(B65,data!$A$3:$AT$202,12,FALSE))</f>
        <v/>
      </c>
      <c r="J65" s="577" t="str">
        <f>IF(ISERROR(VLOOKUP(B65,data!$A$3:$AT$202,2,FALSE)),"",VLOOKUP(B65,data!$A$3:$AT$202,22,FALSE))</f>
        <v/>
      </c>
      <c r="K65" s="578"/>
      <c r="L65" s="579" t="str">
        <f>IF(ISERROR(VLOOKUP(B65,data!$A$3:$AT$202,2,FALSE)),"",VLOOKUP(B65,data!$A$3:$AT$202,27,FALSE))</f>
        <v/>
      </c>
      <c r="M65" s="580"/>
      <c r="N65" s="581" t="str">
        <f>IF(ISERROR(VLOOKUP(B65,data!$A$3:$AT$202,2,FALSE)),"",VLOOKUP(B65,data!$A$3:$AT$202,32,FALSE))</f>
        <v/>
      </c>
      <c r="O65" s="582"/>
      <c r="P65" s="604" t="str">
        <f>IF(ISERROR(VLOOKUP(B65,data!$A$3:$AT$202,2,FALSE)),"",VLOOKUP(B65,data!$A$3:$AT$202,37,FALSE))</f>
        <v/>
      </c>
      <c r="Q65" s="605"/>
      <c r="R65" s="581" t="str">
        <f>IF(ISERROR(VLOOKUP(B65,data!$A$3:$AT$202,2,FALSE)),"",VLOOKUP(B65,data!$A$3:$AT$202,42,FALSE))</f>
        <v/>
      </c>
      <c r="S65" s="582"/>
    </row>
    <row r="66" spans="2:19" ht="21.95" customHeight="1" x14ac:dyDescent="0.15">
      <c r="B66" s="188">
        <v>50</v>
      </c>
      <c r="C66" s="183" t="str">
        <f>IF(ISERROR(VLOOKUP(B66,data!$A$3:$AT$202,2,FALSE)),"",VLOOKUP(B66,data!$A$3:$AT$202,2,FALSE))</f>
        <v/>
      </c>
      <c r="D66" s="567" t="str">
        <f>IF(ISERROR(VLOOKUP(B66,data!$A$3:$AT$202,2,FALSE)),"",VLOOKUP(B66,data!$A$3:$AT$202,46,FALSE))</f>
        <v/>
      </c>
      <c r="E66" s="568"/>
      <c r="F66" s="569"/>
      <c r="G66" s="176" t="str">
        <f>IF(ISERROR(VLOOKUP(B66,data!$A$3:$AT$202,2,FALSE)),"",VLOOKUP(B66,data!$A$3:$AT$202,11,FALSE))</f>
        <v/>
      </c>
      <c r="H66" s="122" t="str">
        <f>IF(ISERROR(VLOOKUP(B66,競技者データ入力シート!$A$7:$M$206,2,FALSE)),"",VLOOKUP(B66,競技者データ入力シート!$A$7:$M$206,7,FALSE))</f>
        <v/>
      </c>
      <c r="I66" s="177" t="str">
        <f>IF(ISERROR(VLOOKUP(B66,data!$A$3:$AT$202,2,FALSE)),"",VLOOKUP(B66,data!$A$3:$AT$202,12,FALSE))</f>
        <v/>
      </c>
      <c r="J66" s="570" t="str">
        <f>IF(ISERROR(VLOOKUP(B66,data!$A$3:$AT$202,2,FALSE)),"",VLOOKUP(B66,data!$A$3:$AT$202,22,FALSE))</f>
        <v/>
      </c>
      <c r="K66" s="571"/>
      <c r="L66" s="602" t="str">
        <f>IF(ISERROR(VLOOKUP(B66,data!$A$3:$AT$202,2,FALSE)),"",VLOOKUP(B66,data!$A$3:$AT$202,27,FALSE))</f>
        <v/>
      </c>
      <c r="M66" s="603"/>
      <c r="N66" s="572" t="str">
        <f>IF(ISERROR(VLOOKUP(B66,data!$A$3:$AT$202,2,FALSE)),"",VLOOKUP(B66,data!$A$3:$AT$202,32,FALSE))</f>
        <v/>
      </c>
      <c r="O66" s="573"/>
      <c r="P66" s="600" t="str">
        <f>IF(ISERROR(VLOOKUP(B66,data!$A$3:$AT$202,2,FALSE)),"",VLOOKUP(B66,data!$A$3:$AT$202,37,FALSE))</f>
        <v/>
      </c>
      <c r="Q66" s="601"/>
      <c r="R66" s="572" t="str">
        <f>IF(ISERROR(VLOOKUP(B66,data!$A$3:$AT$202,2,FALSE)),"",VLOOKUP(B66,data!$A$3:$AT$202,42,FALSE))</f>
        <v/>
      </c>
      <c r="S66" s="573"/>
    </row>
    <row r="67" spans="2:19" ht="21.95" customHeight="1" x14ac:dyDescent="0.15">
      <c r="B67" s="187">
        <v>51</v>
      </c>
      <c r="C67" s="182" t="str">
        <f>IF(ISERROR(VLOOKUP(B67,data!$A$3:$AT$202,2,FALSE)),"",VLOOKUP(B67,data!$A$3:$AT$202,2,FALSE))</f>
        <v/>
      </c>
      <c r="D67" s="589" t="str">
        <f>IF(ISERROR(VLOOKUP(B67,data!$A$3:$AT$202,2,FALSE)),"",VLOOKUP(B67,data!$A$3:$AT$202,46,FALSE))</f>
        <v/>
      </c>
      <c r="E67" s="590"/>
      <c r="F67" s="591"/>
      <c r="G67" s="178" t="str">
        <f>IF(ISERROR(VLOOKUP(B67,data!$A$3:$AT$202,2,FALSE)),"",VLOOKUP(B67,data!$A$3:$AT$202,11,FALSE))</f>
        <v/>
      </c>
      <c r="H67" s="121" t="str">
        <f>IF(ISERROR(VLOOKUP(B67,競技者データ入力シート!$A$7:$M$206,2,FALSE)),"",VLOOKUP(B67,競技者データ入力シート!$A$7:$M$206,7,FALSE))</f>
        <v/>
      </c>
      <c r="I67" s="175" t="str">
        <f>IF(ISERROR(VLOOKUP(B67,data!$A$3:$AT$202,2,FALSE)),"",VLOOKUP(B67,data!$A$3:$AT$202,12,FALSE))</f>
        <v/>
      </c>
      <c r="J67" s="592" t="str">
        <f>IF(ISERROR(VLOOKUP(B67,data!$A$3:$AT$202,2,FALSE)),"",VLOOKUP(B67,data!$A$3:$AT$202,22,FALSE))</f>
        <v/>
      </c>
      <c r="K67" s="593"/>
      <c r="L67" s="594" t="str">
        <f>IF(ISERROR(VLOOKUP(B67,data!$A$3:$AT$202,2,FALSE)),"",VLOOKUP(B67,data!$A$3:$AT$202,27,FALSE))</f>
        <v/>
      </c>
      <c r="M67" s="595"/>
      <c r="N67" s="596" t="str">
        <f>IF(ISERROR(VLOOKUP(B67,data!$A$3:$AT$202,2,FALSE)),"",VLOOKUP(B67,data!$A$3:$AT$202,32,FALSE))</f>
        <v/>
      </c>
      <c r="O67" s="597"/>
      <c r="P67" s="598" t="str">
        <f>IF(ISERROR(VLOOKUP(B67,data!$A$3:$AT$202,2,FALSE)),"",VLOOKUP(B67,data!$A$3:$AT$202,37,FALSE))</f>
        <v/>
      </c>
      <c r="Q67" s="599"/>
      <c r="R67" s="596" t="str">
        <f>IF(ISERROR(VLOOKUP(B67,data!$A$3:$AT$202,2,FALSE)),"",VLOOKUP(B67,data!$A$3:$AT$202,42,FALSE))</f>
        <v/>
      </c>
      <c r="S67" s="597"/>
    </row>
    <row r="68" spans="2:19" ht="21.95" customHeight="1" x14ac:dyDescent="0.15">
      <c r="B68" s="185">
        <v>52</v>
      </c>
      <c r="C68" s="180" t="str">
        <f>IF(ISERROR(VLOOKUP(B68,data!$A$3:$AT$202,2,FALSE)),"",VLOOKUP(B68,data!$A$3:$AT$202,2,FALSE))</f>
        <v/>
      </c>
      <c r="D68" s="574" t="str">
        <f>IF(ISERROR(VLOOKUP(B68,data!$A$3:$AT$202,2,FALSE)),"",VLOOKUP(B68,data!$A$3:$AT$202,46,FALSE))</f>
        <v/>
      </c>
      <c r="E68" s="575"/>
      <c r="F68" s="576"/>
      <c r="G68" s="169" t="str">
        <f>IF(ISERROR(VLOOKUP(B68,data!$A$3:$AT$202,2,FALSE)),"",VLOOKUP(B68,data!$A$3:$AT$202,11,FALSE))</f>
        <v/>
      </c>
      <c r="H68" s="119" t="str">
        <f>IF(ISERROR(VLOOKUP(B68,競技者データ入力シート!$A$7:$M$206,2,FALSE)),"",VLOOKUP(B68,競技者データ入力シート!$A$7:$M$206,7,FALSE))</f>
        <v/>
      </c>
      <c r="I68" s="170" t="str">
        <f>IF(ISERROR(VLOOKUP(B68,data!$A$3:$AT$202,2,FALSE)),"",VLOOKUP(B68,data!$A$3:$AT$202,12,FALSE))</f>
        <v/>
      </c>
      <c r="J68" s="577" t="str">
        <f>IF(ISERROR(VLOOKUP(B68,data!$A$3:$AT$202,2,FALSE)),"",VLOOKUP(B68,data!$A$3:$AT$202,22,FALSE))</f>
        <v/>
      </c>
      <c r="K68" s="578"/>
      <c r="L68" s="579" t="str">
        <f>IF(ISERROR(VLOOKUP(B68,data!$A$3:$AT$202,2,FALSE)),"",VLOOKUP(B68,data!$A$3:$AT$202,27,FALSE))</f>
        <v/>
      </c>
      <c r="M68" s="580"/>
      <c r="N68" s="581" t="str">
        <f>IF(ISERROR(VLOOKUP(B68,data!$A$3:$AT$202,2,FALSE)),"",VLOOKUP(B68,data!$A$3:$AT$202,32,FALSE))</f>
        <v/>
      </c>
      <c r="O68" s="582"/>
      <c r="P68" s="604" t="str">
        <f>IF(ISERROR(VLOOKUP(B68,data!$A$3:$AT$202,2,FALSE)),"",VLOOKUP(B68,data!$A$3:$AT$202,37,FALSE))</f>
        <v/>
      </c>
      <c r="Q68" s="605"/>
      <c r="R68" s="581" t="str">
        <f>IF(ISERROR(VLOOKUP(B68,data!$A$3:$AT$202,2,FALSE)),"",VLOOKUP(B68,data!$A$3:$AT$202,42,FALSE))</f>
        <v/>
      </c>
      <c r="S68" s="582"/>
    </row>
    <row r="69" spans="2:19" ht="21.95" customHeight="1" x14ac:dyDescent="0.15">
      <c r="B69" s="185">
        <v>53</v>
      </c>
      <c r="C69" s="180" t="str">
        <f>IF(ISERROR(VLOOKUP(B69,data!$A$3:$AT$202,2,FALSE)),"",VLOOKUP(B69,data!$A$3:$AT$202,2,FALSE))</f>
        <v/>
      </c>
      <c r="D69" s="574" t="str">
        <f>IF(ISERROR(VLOOKUP(B69,data!$A$3:$AT$202,2,FALSE)),"",VLOOKUP(B69,data!$A$3:$AT$202,46,FALSE))</f>
        <v/>
      </c>
      <c r="E69" s="575"/>
      <c r="F69" s="576"/>
      <c r="G69" s="171" t="str">
        <f>IF(ISERROR(VLOOKUP(B69,data!$A$3:$AT$202,2,FALSE)),"",VLOOKUP(B69,data!$A$3:$AT$202,11,FALSE))</f>
        <v/>
      </c>
      <c r="H69" s="119" t="str">
        <f>IF(ISERROR(VLOOKUP(B69,競技者データ入力シート!$A$7:$M$206,2,FALSE)),"",VLOOKUP(B69,競技者データ入力シート!$A$7:$M$206,7,FALSE))</f>
        <v/>
      </c>
      <c r="I69" s="170" t="str">
        <f>IF(ISERROR(VLOOKUP(B69,data!$A$3:$AT$202,2,FALSE)),"",VLOOKUP(B69,data!$A$3:$AT$202,12,FALSE))</f>
        <v/>
      </c>
      <c r="J69" s="577" t="str">
        <f>IF(ISERROR(VLOOKUP(B69,data!$A$3:$AT$202,2,FALSE)),"",VLOOKUP(B69,data!$A$3:$AT$202,22,FALSE))</f>
        <v/>
      </c>
      <c r="K69" s="578"/>
      <c r="L69" s="579" t="str">
        <f>IF(ISERROR(VLOOKUP(B69,data!$A$3:$AT$202,2,FALSE)),"",VLOOKUP(B69,data!$A$3:$AT$202,27,FALSE))</f>
        <v/>
      </c>
      <c r="M69" s="580"/>
      <c r="N69" s="581" t="str">
        <f>IF(ISERROR(VLOOKUP(B69,data!$A$3:$AT$202,2,FALSE)),"",VLOOKUP(B69,data!$A$3:$AT$202,32,FALSE))</f>
        <v/>
      </c>
      <c r="O69" s="582"/>
      <c r="P69" s="604" t="str">
        <f>IF(ISERROR(VLOOKUP(B69,data!$A$3:$AT$202,2,FALSE)),"",VLOOKUP(B69,data!$A$3:$AT$202,37,FALSE))</f>
        <v/>
      </c>
      <c r="Q69" s="605"/>
      <c r="R69" s="581" t="str">
        <f>IF(ISERROR(VLOOKUP(B69,data!$A$3:$AT$202,2,FALSE)),"",VLOOKUP(B69,data!$A$3:$AT$202,42,FALSE))</f>
        <v/>
      </c>
      <c r="S69" s="582"/>
    </row>
    <row r="70" spans="2:19" ht="21.95" customHeight="1" x14ac:dyDescent="0.15">
      <c r="B70" s="185">
        <v>54</v>
      </c>
      <c r="C70" s="180" t="str">
        <f>IF(ISERROR(VLOOKUP(B70,data!$A$3:$AT$202,2,FALSE)),"",VLOOKUP(B70,data!$A$3:$AT$202,2,FALSE))</f>
        <v/>
      </c>
      <c r="D70" s="574" t="str">
        <f>IF(ISERROR(VLOOKUP(B70,data!$A$3:$AT$202,2,FALSE)),"",VLOOKUP(B70,data!$A$3:$AT$202,46,FALSE))</f>
        <v/>
      </c>
      <c r="E70" s="575"/>
      <c r="F70" s="576"/>
      <c r="G70" s="169" t="str">
        <f>IF(ISERROR(VLOOKUP(B70,data!$A$3:$AT$202,2,FALSE)),"",VLOOKUP(B70,data!$A$3:$AT$202,11,FALSE))</f>
        <v/>
      </c>
      <c r="H70" s="119" t="str">
        <f>IF(ISERROR(VLOOKUP(B70,競技者データ入力シート!$A$7:$M$206,2,FALSE)),"",VLOOKUP(B70,競技者データ入力シート!$A$7:$M$206,7,FALSE))</f>
        <v/>
      </c>
      <c r="I70" s="170" t="str">
        <f>IF(ISERROR(VLOOKUP(B70,data!$A$3:$AT$202,2,FALSE)),"",VLOOKUP(B70,data!$A$3:$AT$202,12,FALSE))</f>
        <v/>
      </c>
      <c r="J70" s="577" t="str">
        <f>IF(ISERROR(VLOOKUP(B70,data!$A$3:$AT$202,2,FALSE)),"",VLOOKUP(B70,data!$A$3:$AT$202,22,FALSE))</f>
        <v/>
      </c>
      <c r="K70" s="578"/>
      <c r="L70" s="579" t="str">
        <f>IF(ISERROR(VLOOKUP(B70,data!$A$3:$AT$202,2,FALSE)),"",VLOOKUP(B70,data!$A$3:$AT$202,27,FALSE))</f>
        <v/>
      </c>
      <c r="M70" s="580"/>
      <c r="N70" s="581" t="str">
        <f>IF(ISERROR(VLOOKUP(B70,data!$A$3:$AT$202,2,FALSE)),"",VLOOKUP(B70,data!$A$3:$AT$202,32,FALSE))</f>
        <v/>
      </c>
      <c r="O70" s="582"/>
      <c r="P70" s="604" t="str">
        <f>IF(ISERROR(VLOOKUP(B70,data!$A$3:$AT$202,2,FALSE)),"",VLOOKUP(B70,data!$A$3:$AT$202,37,FALSE))</f>
        <v/>
      </c>
      <c r="Q70" s="605"/>
      <c r="R70" s="581" t="str">
        <f>IF(ISERROR(VLOOKUP(B70,data!$A$3:$AT$202,2,FALSE)),"",VLOOKUP(B70,data!$A$3:$AT$202,42,FALSE))</f>
        <v/>
      </c>
      <c r="S70" s="582"/>
    </row>
    <row r="71" spans="2:19" ht="21.95" customHeight="1" x14ac:dyDescent="0.15">
      <c r="B71" s="186">
        <v>55</v>
      </c>
      <c r="C71" s="181" t="str">
        <f>IF(ISERROR(VLOOKUP(B71,data!$A$3:$AT$202,2,FALSE)),"",VLOOKUP(B71,data!$A$3:$AT$202,2,FALSE))</f>
        <v/>
      </c>
      <c r="D71" s="567" t="str">
        <f>IF(ISERROR(VLOOKUP(B71,data!$A$3:$AT$202,2,FALSE)),"",VLOOKUP(B71,data!$A$3:$AT$202,46,FALSE))</f>
        <v/>
      </c>
      <c r="E71" s="568"/>
      <c r="F71" s="569"/>
      <c r="G71" s="173" t="str">
        <f>IF(ISERROR(VLOOKUP(B71,data!$A$3:$AT$202,2,FALSE)),"",VLOOKUP(B71,data!$A$3:$AT$202,11,FALSE))</f>
        <v/>
      </c>
      <c r="H71" s="120" t="str">
        <f>IF(ISERROR(VLOOKUP(B71,競技者データ入力シート!$A$7:$M$206,2,FALSE)),"",VLOOKUP(B71,競技者データ入力シート!$A$7:$M$206,7,FALSE))</f>
        <v/>
      </c>
      <c r="I71" s="172" t="str">
        <f>IF(ISERROR(VLOOKUP(B71,data!$A$3:$AT$202,2,FALSE)),"",VLOOKUP(B71,data!$A$3:$AT$202,12,FALSE))</f>
        <v/>
      </c>
      <c r="J71" s="570" t="str">
        <f>IF(ISERROR(VLOOKUP(B71,data!$A$3:$AT$202,2,FALSE)),"",VLOOKUP(B71,data!$A$3:$AT$202,22,FALSE))</f>
        <v/>
      </c>
      <c r="K71" s="571"/>
      <c r="L71" s="602" t="str">
        <f>IF(ISERROR(VLOOKUP(B71,data!$A$3:$AT$202,2,FALSE)),"",VLOOKUP(B71,data!$A$3:$AT$202,27,FALSE))</f>
        <v/>
      </c>
      <c r="M71" s="603"/>
      <c r="N71" s="572" t="str">
        <f>IF(ISERROR(VLOOKUP(B71,data!$A$3:$AT$202,2,FALSE)),"",VLOOKUP(B71,data!$A$3:$AT$202,32,FALSE))</f>
        <v/>
      </c>
      <c r="O71" s="573"/>
      <c r="P71" s="600" t="str">
        <f>IF(ISERROR(VLOOKUP(B71,data!$A$3:$AT$202,2,FALSE)),"",VLOOKUP(B71,data!$A$3:$AT$202,37,FALSE))</f>
        <v/>
      </c>
      <c r="Q71" s="601"/>
      <c r="R71" s="572" t="str">
        <f>IF(ISERROR(VLOOKUP(B71,data!$A$3:$AT$202,2,FALSE)),"",VLOOKUP(B71,data!$A$3:$AT$202,42,FALSE))</f>
        <v/>
      </c>
      <c r="S71" s="573"/>
    </row>
    <row r="72" spans="2:19" ht="21.95" customHeight="1" x14ac:dyDescent="0.15">
      <c r="B72" s="187">
        <v>56</v>
      </c>
      <c r="C72" s="182" t="str">
        <f>IF(ISERROR(VLOOKUP(B72,data!$A$3:$AT$202,2,FALSE)),"",VLOOKUP(B72,data!$A$3:$AT$202,2,FALSE))</f>
        <v/>
      </c>
      <c r="D72" s="589" t="str">
        <f>IF(ISERROR(VLOOKUP(B72,data!$A$3:$AT$202,2,FALSE)),"",VLOOKUP(B72,data!$A$3:$AT$202,46,FALSE))</f>
        <v/>
      </c>
      <c r="E72" s="590"/>
      <c r="F72" s="591"/>
      <c r="G72" s="174" t="str">
        <f>IF(ISERROR(VLOOKUP(B72,data!$A$3:$AT$202,2,FALSE)),"",VLOOKUP(B72,data!$A$3:$AT$202,11,FALSE))</f>
        <v/>
      </c>
      <c r="H72" s="121" t="str">
        <f>IF(ISERROR(VLOOKUP(B72,競技者データ入力シート!$A$7:$M$206,2,FALSE)),"",VLOOKUP(B72,競技者データ入力シート!$A$7:$M$206,7,FALSE))</f>
        <v/>
      </c>
      <c r="I72" s="175" t="str">
        <f>IF(ISERROR(VLOOKUP(B72,data!$A$3:$AT$202,2,FALSE)),"",VLOOKUP(B72,data!$A$3:$AT$202,12,FALSE))</f>
        <v/>
      </c>
      <c r="J72" s="592" t="str">
        <f>IF(ISERROR(VLOOKUP(B72,data!$A$3:$AT$202,2,FALSE)),"",VLOOKUP(B72,data!$A$3:$AT$202,22,FALSE))</f>
        <v/>
      </c>
      <c r="K72" s="593"/>
      <c r="L72" s="594" t="str">
        <f>IF(ISERROR(VLOOKUP(B72,data!$A$3:$AT$202,2,FALSE)),"",VLOOKUP(B72,data!$A$3:$AT$202,27,FALSE))</f>
        <v/>
      </c>
      <c r="M72" s="595"/>
      <c r="N72" s="596" t="str">
        <f>IF(ISERROR(VLOOKUP(B72,data!$A$3:$AT$202,2,FALSE)),"",VLOOKUP(B72,data!$A$3:$AT$202,32,FALSE))</f>
        <v/>
      </c>
      <c r="O72" s="597"/>
      <c r="P72" s="598" t="str">
        <f>IF(ISERROR(VLOOKUP(B72,data!$A$3:$AT$202,2,FALSE)),"",VLOOKUP(B72,data!$A$3:$AT$202,37,FALSE))</f>
        <v/>
      </c>
      <c r="Q72" s="599"/>
      <c r="R72" s="596" t="str">
        <f>IF(ISERROR(VLOOKUP(B72,data!$A$3:$AT$202,2,FALSE)),"",VLOOKUP(B72,data!$A$3:$AT$202,42,FALSE))</f>
        <v/>
      </c>
      <c r="S72" s="597"/>
    </row>
    <row r="73" spans="2:19" ht="21.95" customHeight="1" x14ac:dyDescent="0.15">
      <c r="B73" s="185">
        <v>57</v>
      </c>
      <c r="C73" s="180" t="str">
        <f>IF(ISERROR(VLOOKUP(B73,data!$A$3:$AT$202,2,FALSE)),"",VLOOKUP(B73,data!$A$3:$AT$202,2,FALSE))</f>
        <v/>
      </c>
      <c r="D73" s="574" t="str">
        <f>IF(ISERROR(VLOOKUP(B73,data!$A$3:$AT$202,2,FALSE)),"",VLOOKUP(B73,data!$A$3:$AT$202,46,FALSE))</f>
        <v/>
      </c>
      <c r="E73" s="575"/>
      <c r="F73" s="576"/>
      <c r="G73" s="171" t="str">
        <f>IF(ISERROR(VLOOKUP(B73,data!$A$3:$AT$202,2,FALSE)),"",VLOOKUP(B73,data!$A$3:$AT$202,11,FALSE))</f>
        <v/>
      </c>
      <c r="H73" s="119" t="str">
        <f>IF(ISERROR(VLOOKUP(B73,競技者データ入力シート!$A$7:$M$206,2,FALSE)),"",VLOOKUP(B73,競技者データ入力シート!$A$7:$M$206,7,FALSE))</f>
        <v/>
      </c>
      <c r="I73" s="170" t="str">
        <f>IF(ISERROR(VLOOKUP(B73,data!$A$3:$AT$202,2,FALSE)),"",VLOOKUP(B73,data!$A$3:$AT$202,12,FALSE))</f>
        <v/>
      </c>
      <c r="J73" s="577" t="str">
        <f>IF(ISERROR(VLOOKUP(B73,data!$A$3:$AT$202,2,FALSE)),"",VLOOKUP(B73,data!$A$3:$AT$202,22,FALSE))</f>
        <v/>
      </c>
      <c r="K73" s="578"/>
      <c r="L73" s="579" t="str">
        <f>IF(ISERROR(VLOOKUP(B73,data!$A$3:$AT$202,2,FALSE)),"",VLOOKUP(B73,data!$A$3:$AT$202,27,FALSE))</f>
        <v/>
      </c>
      <c r="M73" s="580"/>
      <c r="N73" s="581" t="str">
        <f>IF(ISERROR(VLOOKUP(B73,data!$A$3:$AT$202,2,FALSE)),"",VLOOKUP(B73,data!$A$3:$AT$202,32,FALSE))</f>
        <v/>
      </c>
      <c r="O73" s="582"/>
      <c r="P73" s="604" t="str">
        <f>IF(ISERROR(VLOOKUP(B73,data!$A$3:$AT$202,2,FALSE)),"",VLOOKUP(B73,data!$A$3:$AT$202,37,FALSE))</f>
        <v/>
      </c>
      <c r="Q73" s="605"/>
      <c r="R73" s="581" t="str">
        <f>IF(ISERROR(VLOOKUP(B73,data!$A$3:$AT$202,2,FALSE)),"",VLOOKUP(B73,data!$A$3:$AT$202,42,FALSE))</f>
        <v/>
      </c>
      <c r="S73" s="582"/>
    </row>
    <row r="74" spans="2:19" ht="21.95" customHeight="1" x14ac:dyDescent="0.15">
      <c r="B74" s="185">
        <v>58</v>
      </c>
      <c r="C74" s="180" t="str">
        <f>IF(ISERROR(VLOOKUP(B74,data!$A$3:$AT$202,2,FALSE)),"",VLOOKUP(B74,data!$A$3:$AT$202,2,FALSE))</f>
        <v/>
      </c>
      <c r="D74" s="574" t="str">
        <f>IF(ISERROR(VLOOKUP(B74,data!$A$3:$AT$202,2,FALSE)),"",VLOOKUP(B74,data!$A$3:$AT$202,46,FALSE))</f>
        <v/>
      </c>
      <c r="E74" s="575"/>
      <c r="F74" s="576"/>
      <c r="G74" s="169" t="str">
        <f>IF(ISERROR(VLOOKUP(B74,data!$A$3:$AT$202,2,FALSE)),"",VLOOKUP(B74,data!$A$3:$AT$202,11,FALSE))</f>
        <v/>
      </c>
      <c r="H74" s="119" t="str">
        <f>IF(ISERROR(VLOOKUP(B74,競技者データ入力シート!$A$7:$M$206,2,FALSE)),"",VLOOKUP(B74,競技者データ入力シート!$A$7:$M$206,7,FALSE))</f>
        <v/>
      </c>
      <c r="I74" s="170" t="str">
        <f>IF(ISERROR(VLOOKUP(B74,data!$A$3:$AT$202,2,FALSE)),"",VLOOKUP(B74,data!$A$3:$AT$202,12,FALSE))</f>
        <v/>
      </c>
      <c r="J74" s="577" t="str">
        <f>IF(ISERROR(VLOOKUP(B74,data!$A$3:$AT$202,2,FALSE)),"",VLOOKUP(B74,data!$A$3:$AT$202,22,FALSE))</f>
        <v/>
      </c>
      <c r="K74" s="578"/>
      <c r="L74" s="579" t="str">
        <f>IF(ISERROR(VLOOKUP(B74,data!$A$3:$AT$202,2,FALSE)),"",VLOOKUP(B74,data!$A$3:$AT$202,27,FALSE))</f>
        <v/>
      </c>
      <c r="M74" s="580"/>
      <c r="N74" s="581" t="str">
        <f>IF(ISERROR(VLOOKUP(B74,data!$A$3:$AT$202,2,FALSE)),"",VLOOKUP(B74,data!$A$3:$AT$202,32,FALSE))</f>
        <v/>
      </c>
      <c r="O74" s="582"/>
      <c r="P74" s="604" t="str">
        <f>IF(ISERROR(VLOOKUP(B74,data!$A$3:$AT$202,2,FALSE)),"",VLOOKUP(B74,data!$A$3:$AT$202,37,FALSE))</f>
        <v/>
      </c>
      <c r="Q74" s="605"/>
      <c r="R74" s="581" t="str">
        <f>IF(ISERROR(VLOOKUP(B74,data!$A$3:$AT$202,2,FALSE)),"",VLOOKUP(B74,data!$A$3:$AT$202,42,FALSE))</f>
        <v/>
      </c>
      <c r="S74" s="582"/>
    </row>
    <row r="75" spans="2:19" ht="21.95" customHeight="1" x14ac:dyDescent="0.15">
      <c r="B75" s="185">
        <v>59</v>
      </c>
      <c r="C75" s="180" t="str">
        <f>IF(ISERROR(VLOOKUP(B75,data!$A$3:$AT$202,2,FALSE)),"",VLOOKUP(B75,data!$A$3:$AT$202,2,FALSE))</f>
        <v/>
      </c>
      <c r="D75" s="574" t="str">
        <f>IF(ISERROR(VLOOKUP(B75,data!$A$3:$AT$202,2,FALSE)),"",VLOOKUP(B75,data!$A$3:$AT$202,46,FALSE))</f>
        <v/>
      </c>
      <c r="E75" s="575"/>
      <c r="F75" s="576"/>
      <c r="G75" s="171" t="str">
        <f>IF(ISERROR(VLOOKUP(B75,data!$A$3:$AT$202,2,FALSE)),"",VLOOKUP(B75,data!$A$3:$AT$202,11,FALSE))</f>
        <v/>
      </c>
      <c r="H75" s="119" t="str">
        <f>IF(ISERROR(VLOOKUP(B75,競技者データ入力シート!$A$7:$M$206,2,FALSE)),"",VLOOKUP(B75,競技者データ入力シート!$A$7:$M$206,7,FALSE))</f>
        <v/>
      </c>
      <c r="I75" s="170" t="str">
        <f>IF(ISERROR(VLOOKUP(B75,data!$A$3:$AT$202,2,FALSE)),"",VLOOKUP(B75,data!$A$3:$AT$202,12,FALSE))</f>
        <v/>
      </c>
      <c r="J75" s="577" t="str">
        <f>IF(ISERROR(VLOOKUP(B75,data!$A$3:$AT$202,2,FALSE)),"",VLOOKUP(B75,data!$A$3:$AT$202,22,FALSE))</f>
        <v/>
      </c>
      <c r="K75" s="578"/>
      <c r="L75" s="579" t="str">
        <f>IF(ISERROR(VLOOKUP(B75,data!$A$3:$AT$202,2,FALSE)),"",VLOOKUP(B75,data!$A$3:$AT$202,27,FALSE))</f>
        <v/>
      </c>
      <c r="M75" s="580"/>
      <c r="N75" s="581" t="str">
        <f>IF(ISERROR(VLOOKUP(B75,data!$A$3:$AT$202,2,FALSE)),"",VLOOKUP(B75,data!$A$3:$AT$202,32,FALSE))</f>
        <v/>
      </c>
      <c r="O75" s="582"/>
      <c r="P75" s="604" t="str">
        <f>IF(ISERROR(VLOOKUP(B75,data!$A$3:$AT$202,2,FALSE)),"",VLOOKUP(B75,data!$A$3:$AT$202,37,FALSE))</f>
        <v/>
      </c>
      <c r="Q75" s="605"/>
      <c r="R75" s="581" t="str">
        <f>IF(ISERROR(VLOOKUP(B75,data!$A$3:$AT$202,2,FALSE)),"",VLOOKUP(B75,data!$A$3:$AT$202,42,FALSE))</f>
        <v/>
      </c>
      <c r="S75" s="582"/>
    </row>
    <row r="76" spans="2:19" ht="21.95" customHeight="1" x14ac:dyDescent="0.15">
      <c r="B76" s="188">
        <v>60</v>
      </c>
      <c r="C76" s="183" t="str">
        <f>IF(ISERROR(VLOOKUP(B76,data!$A$3:$AT$202,2,FALSE)),"",VLOOKUP(B76,data!$A$3:$AT$202,2,FALSE))</f>
        <v/>
      </c>
      <c r="D76" s="567" t="str">
        <f>IF(ISERROR(VLOOKUP(B76,data!$A$3:$AT$202,2,FALSE)),"",VLOOKUP(B76,data!$A$3:$AT$202,46,FALSE))</f>
        <v/>
      </c>
      <c r="E76" s="568"/>
      <c r="F76" s="569"/>
      <c r="G76" s="176" t="str">
        <f>IF(ISERROR(VLOOKUP(B76,data!$A$3:$AT$202,2,FALSE)),"",VLOOKUP(B76,data!$A$3:$AT$202,11,FALSE))</f>
        <v/>
      </c>
      <c r="H76" s="122" t="str">
        <f>IF(ISERROR(VLOOKUP(B76,競技者データ入力シート!$A$7:$M$206,2,FALSE)),"",VLOOKUP(B76,競技者データ入力シート!$A$7:$M$206,7,FALSE))</f>
        <v/>
      </c>
      <c r="I76" s="177" t="str">
        <f>IF(ISERROR(VLOOKUP(B76,data!$A$3:$AT$202,2,FALSE)),"",VLOOKUP(B76,data!$A$3:$AT$202,12,FALSE))</f>
        <v/>
      </c>
      <c r="J76" s="570" t="str">
        <f>IF(ISERROR(VLOOKUP(B76,data!$A$3:$AT$202,2,FALSE)),"",VLOOKUP(B76,data!$A$3:$AT$202,22,FALSE))</f>
        <v/>
      </c>
      <c r="K76" s="571"/>
      <c r="L76" s="602" t="str">
        <f>IF(ISERROR(VLOOKUP(B76,data!$A$3:$AT$202,2,FALSE)),"",VLOOKUP(B76,data!$A$3:$AT$202,27,FALSE))</f>
        <v/>
      </c>
      <c r="M76" s="603"/>
      <c r="N76" s="572" t="str">
        <f>IF(ISERROR(VLOOKUP(B76,data!$A$3:$AT$202,2,FALSE)),"",VLOOKUP(B76,data!$A$3:$AT$202,32,FALSE))</f>
        <v/>
      </c>
      <c r="O76" s="573"/>
      <c r="P76" s="600" t="str">
        <f>IF(ISERROR(VLOOKUP(B76,data!$A$3:$AT$202,2,FALSE)),"",VLOOKUP(B76,data!$A$3:$AT$202,37,FALSE))</f>
        <v/>
      </c>
      <c r="Q76" s="601"/>
      <c r="R76" s="572" t="str">
        <f>IF(ISERROR(VLOOKUP(B76,data!$A$3:$AT$202,2,FALSE)),"",VLOOKUP(B76,data!$A$3:$AT$202,42,FALSE))</f>
        <v/>
      </c>
      <c r="S76" s="573"/>
    </row>
    <row r="77" spans="2:19" ht="21.95" customHeight="1" x14ac:dyDescent="0.15">
      <c r="B77" s="187">
        <v>61</v>
      </c>
      <c r="C77" s="182" t="str">
        <f>IF(ISERROR(VLOOKUP(B77,data!$A$3:$AT$202,2,FALSE)),"",VLOOKUP(B77,data!$A$3:$AT$202,2,FALSE))</f>
        <v/>
      </c>
      <c r="D77" s="589" t="str">
        <f>IF(ISERROR(VLOOKUP(B77,data!$A$3:$AT$202,2,FALSE)),"",VLOOKUP(B77,data!$A$3:$AT$202,46,FALSE))</f>
        <v/>
      </c>
      <c r="E77" s="590"/>
      <c r="F77" s="591"/>
      <c r="G77" s="174" t="str">
        <f>IF(ISERROR(VLOOKUP(B77,data!$A$3:$AT$202,2,FALSE)),"",VLOOKUP(B77,data!$A$3:$AT$202,11,FALSE))</f>
        <v/>
      </c>
      <c r="H77" s="121" t="str">
        <f>IF(ISERROR(VLOOKUP(B77,競技者データ入力シート!$A$7:$M$206,2,FALSE)),"",VLOOKUP(B77,競技者データ入力シート!$A$7:$M$206,7,FALSE))</f>
        <v/>
      </c>
      <c r="I77" s="175" t="str">
        <f>IF(ISERROR(VLOOKUP(B77,data!$A$3:$AT$202,2,FALSE)),"",VLOOKUP(B77,data!$A$3:$AT$202,12,FALSE))</f>
        <v/>
      </c>
      <c r="J77" s="592" t="str">
        <f>IF(ISERROR(VLOOKUP(B77,data!$A$3:$AT$202,2,FALSE)),"",VLOOKUP(B77,data!$A$3:$AT$202,22,FALSE))</f>
        <v/>
      </c>
      <c r="K77" s="593"/>
      <c r="L77" s="594" t="str">
        <f>IF(ISERROR(VLOOKUP(B77,data!$A$3:$AT$202,2,FALSE)),"",VLOOKUP(B77,data!$A$3:$AT$202,27,FALSE))</f>
        <v/>
      </c>
      <c r="M77" s="595"/>
      <c r="N77" s="596" t="str">
        <f>IF(ISERROR(VLOOKUP(B77,data!$A$3:$AT$202,2,FALSE)),"",VLOOKUP(B77,data!$A$3:$AT$202,32,FALSE))</f>
        <v/>
      </c>
      <c r="O77" s="597"/>
      <c r="P77" s="598" t="str">
        <f>IF(ISERROR(VLOOKUP(B77,data!$A$3:$AT$202,2,FALSE)),"",VLOOKUP(B77,data!$A$3:$AT$202,37,FALSE))</f>
        <v/>
      </c>
      <c r="Q77" s="599"/>
      <c r="R77" s="596" t="str">
        <f>IF(ISERROR(VLOOKUP(B77,data!$A$3:$AT$202,2,FALSE)),"",VLOOKUP(B77,data!$A$3:$AT$202,42,FALSE))</f>
        <v/>
      </c>
      <c r="S77" s="597"/>
    </row>
    <row r="78" spans="2:19" ht="21.95" customHeight="1" x14ac:dyDescent="0.15">
      <c r="B78" s="185">
        <v>62</v>
      </c>
      <c r="C78" s="180" t="str">
        <f>IF(ISERROR(VLOOKUP(B78,data!$A$3:$AT$202,2,FALSE)),"",VLOOKUP(B78,data!$A$3:$AT$202,2,FALSE))</f>
        <v/>
      </c>
      <c r="D78" s="574" t="str">
        <f>IF(ISERROR(VLOOKUP(B78,data!$A$3:$AT$202,2,FALSE)),"",VLOOKUP(B78,data!$A$3:$AT$202,46,FALSE))</f>
        <v/>
      </c>
      <c r="E78" s="575"/>
      <c r="F78" s="576"/>
      <c r="G78" s="171" t="str">
        <f>IF(ISERROR(VLOOKUP(B78,data!$A$3:$AT$202,2,FALSE)),"",VLOOKUP(B78,data!$A$3:$AT$202,11,FALSE))</f>
        <v/>
      </c>
      <c r="H78" s="119" t="str">
        <f>IF(ISERROR(VLOOKUP(B78,競技者データ入力シート!$A$7:$M$206,2,FALSE)),"",VLOOKUP(B78,競技者データ入力シート!$A$7:$M$206,7,FALSE))</f>
        <v/>
      </c>
      <c r="I78" s="170" t="str">
        <f>IF(ISERROR(VLOOKUP(B78,data!$A$3:$AT$202,2,FALSE)),"",VLOOKUP(B78,data!$A$3:$AT$202,12,FALSE))</f>
        <v/>
      </c>
      <c r="J78" s="577" t="str">
        <f>IF(ISERROR(VLOOKUP(B78,data!$A$3:$AT$202,2,FALSE)),"",VLOOKUP(B78,data!$A$3:$AT$202,22,FALSE))</f>
        <v/>
      </c>
      <c r="K78" s="578"/>
      <c r="L78" s="579" t="str">
        <f>IF(ISERROR(VLOOKUP(B78,data!$A$3:$AT$202,2,FALSE)),"",VLOOKUP(B78,data!$A$3:$AT$202,27,FALSE))</f>
        <v/>
      </c>
      <c r="M78" s="580"/>
      <c r="N78" s="581" t="str">
        <f>IF(ISERROR(VLOOKUP(B78,data!$A$3:$AT$202,2,FALSE)),"",VLOOKUP(B78,data!$A$3:$AT$202,32,FALSE))</f>
        <v/>
      </c>
      <c r="O78" s="582"/>
      <c r="P78" s="604" t="str">
        <f>IF(ISERROR(VLOOKUP(B78,data!$A$3:$AT$202,2,FALSE)),"",VLOOKUP(B78,data!$A$3:$AT$202,37,FALSE))</f>
        <v/>
      </c>
      <c r="Q78" s="605"/>
      <c r="R78" s="581" t="str">
        <f>IF(ISERROR(VLOOKUP(B78,data!$A$3:$AT$202,2,FALSE)),"",VLOOKUP(B78,data!$A$3:$AT$202,42,FALSE))</f>
        <v/>
      </c>
      <c r="S78" s="582"/>
    </row>
    <row r="79" spans="2:19" ht="21.95" customHeight="1" x14ac:dyDescent="0.15">
      <c r="B79" s="185">
        <v>63</v>
      </c>
      <c r="C79" s="180" t="str">
        <f>IF(ISERROR(VLOOKUP(B79,data!$A$3:$AT$202,2,FALSE)),"",VLOOKUP(B79,data!$A$3:$AT$202,2,FALSE))</f>
        <v/>
      </c>
      <c r="D79" s="574" t="str">
        <f>IF(ISERROR(VLOOKUP(B79,data!$A$3:$AT$202,2,FALSE)),"",VLOOKUP(B79,data!$A$3:$AT$202,46,FALSE))</f>
        <v/>
      </c>
      <c r="E79" s="575"/>
      <c r="F79" s="576"/>
      <c r="G79" s="169" t="str">
        <f>IF(ISERROR(VLOOKUP(B79,data!$A$3:$AT$202,2,FALSE)),"",VLOOKUP(B79,data!$A$3:$AT$202,11,FALSE))</f>
        <v/>
      </c>
      <c r="H79" s="119" t="str">
        <f>IF(ISERROR(VLOOKUP(B79,競技者データ入力シート!$A$7:$M$206,2,FALSE)),"",VLOOKUP(B79,競技者データ入力シート!$A$7:$M$206,7,FALSE))</f>
        <v/>
      </c>
      <c r="I79" s="170" t="str">
        <f>IF(ISERROR(VLOOKUP(B79,data!$A$3:$AT$202,2,FALSE)),"",VLOOKUP(B79,data!$A$3:$AT$202,12,FALSE))</f>
        <v/>
      </c>
      <c r="J79" s="577" t="str">
        <f>IF(ISERROR(VLOOKUP(B79,data!$A$3:$AT$202,2,FALSE)),"",VLOOKUP(B79,data!$A$3:$AT$202,22,FALSE))</f>
        <v/>
      </c>
      <c r="K79" s="578"/>
      <c r="L79" s="579" t="str">
        <f>IF(ISERROR(VLOOKUP(B79,data!$A$3:$AT$202,2,FALSE)),"",VLOOKUP(B79,data!$A$3:$AT$202,27,FALSE))</f>
        <v/>
      </c>
      <c r="M79" s="580"/>
      <c r="N79" s="581" t="str">
        <f>IF(ISERROR(VLOOKUP(B79,data!$A$3:$AT$202,2,FALSE)),"",VLOOKUP(B79,data!$A$3:$AT$202,32,FALSE))</f>
        <v/>
      </c>
      <c r="O79" s="582"/>
      <c r="P79" s="604" t="str">
        <f>IF(ISERROR(VLOOKUP(B79,data!$A$3:$AT$202,2,FALSE)),"",VLOOKUP(B79,data!$A$3:$AT$202,37,FALSE))</f>
        <v/>
      </c>
      <c r="Q79" s="605"/>
      <c r="R79" s="581" t="str">
        <f>IF(ISERROR(VLOOKUP(B79,data!$A$3:$AT$202,2,FALSE)),"",VLOOKUP(B79,data!$A$3:$AT$202,42,FALSE))</f>
        <v/>
      </c>
      <c r="S79" s="582"/>
    </row>
    <row r="80" spans="2:19" ht="21.95" customHeight="1" x14ac:dyDescent="0.15">
      <c r="B80" s="185">
        <v>64</v>
      </c>
      <c r="C80" s="180" t="str">
        <f>IF(ISERROR(VLOOKUP(B80,data!$A$3:$AT$202,2,FALSE)),"",VLOOKUP(B80,data!$A$3:$AT$202,2,FALSE))</f>
        <v/>
      </c>
      <c r="D80" s="574" t="str">
        <f>IF(ISERROR(VLOOKUP(B80,data!$A$3:$AT$202,2,FALSE)),"",VLOOKUP(B80,data!$A$3:$AT$202,46,FALSE))</f>
        <v/>
      </c>
      <c r="E80" s="575"/>
      <c r="F80" s="576"/>
      <c r="G80" s="171" t="str">
        <f>IF(ISERROR(VLOOKUP(B80,data!$A$3:$AT$202,2,FALSE)),"",VLOOKUP(B80,data!$A$3:$AT$202,11,FALSE))</f>
        <v/>
      </c>
      <c r="H80" s="119" t="str">
        <f>IF(ISERROR(VLOOKUP(B80,競技者データ入力シート!$A$7:$M$206,2,FALSE)),"",VLOOKUP(B80,競技者データ入力シート!$A$7:$M$206,7,FALSE))</f>
        <v/>
      </c>
      <c r="I80" s="170" t="str">
        <f>IF(ISERROR(VLOOKUP(B80,data!$A$3:$AT$202,2,FALSE)),"",VLOOKUP(B80,data!$A$3:$AT$202,12,FALSE))</f>
        <v/>
      </c>
      <c r="J80" s="577" t="str">
        <f>IF(ISERROR(VLOOKUP(B80,data!$A$3:$AT$202,2,FALSE)),"",VLOOKUP(B80,data!$A$3:$AT$202,22,FALSE))</f>
        <v/>
      </c>
      <c r="K80" s="578"/>
      <c r="L80" s="579" t="str">
        <f>IF(ISERROR(VLOOKUP(B80,data!$A$3:$AT$202,2,FALSE)),"",VLOOKUP(B80,data!$A$3:$AT$202,27,FALSE))</f>
        <v/>
      </c>
      <c r="M80" s="580"/>
      <c r="N80" s="581" t="str">
        <f>IF(ISERROR(VLOOKUP(B80,data!$A$3:$AT$202,2,FALSE)),"",VLOOKUP(B80,data!$A$3:$AT$202,32,FALSE))</f>
        <v/>
      </c>
      <c r="O80" s="582"/>
      <c r="P80" s="604" t="str">
        <f>IF(ISERROR(VLOOKUP(B80,data!$A$3:$AT$202,2,FALSE)),"",VLOOKUP(B80,data!$A$3:$AT$202,37,FALSE))</f>
        <v/>
      </c>
      <c r="Q80" s="605"/>
      <c r="R80" s="581" t="str">
        <f>IF(ISERROR(VLOOKUP(B80,data!$A$3:$AT$202,2,FALSE)),"",VLOOKUP(B80,data!$A$3:$AT$202,42,FALSE))</f>
        <v/>
      </c>
      <c r="S80" s="582"/>
    </row>
    <row r="81" spans="2:19" ht="21.95" customHeight="1" x14ac:dyDescent="0.15">
      <c r="B81" s="188">
        <v>65</v>
      </c>
      <c r="C81" s="183" t="str">
        <f>IF(ISERROR(VLOOKUP(B81,data!$A$3:$AT$202,2,FALSE)),"",VLOOKUP(B81,data!$A$3:$AT$202,2,FALSE))</f>
        <v/>
      </c>
      <c r="D81" s="567" t="str">
        <f>IF(ISERROR(VLOOKUP(B81,data!$A$3:$AT$202,2,FALSE)),"",VLOOKUP(B81,data!$A$3:$AT$202,46,FALSE))</f>
        <v/>
      </c>
      <c r="E81" s="568"/>
      <c r="F81" s="569"/>
      <c r="G81" s="176" t="str">
        <f>IF(ISERROR(VLOOKUP(B81,data!$A$3:$AT$202,2,FALSE)),"",VLOOKUP(B81,data!$A$3:$AT$202,11,FALSE))</f>
        <v/>
      </c>
      <c r="H81" s="122" t="str">
        <f>IF(ISERROR(VLOOKUP(B81,競技者データ入力シート!$A$7:$M$206,2,FALSE)),"",VLOOKUP(B81,競技者データ入力シート!$A$7:$M$206,7,FALSE))</f>
        <v/>
      </c>
      <c r="I81" s="177" t="str">
        <f>IF(ISERROR(VLOOKUP(B81,data!$A$3:$AT$202,2,FALSE)),"",VLOOKUP(B81,data!$A$3:$AT$202,12,FALSE))</f>
        <v/>
      </c>
      <c r="J81" s="570" t="str">
        <f>IF(ISERROR(VLOOKUP(B81,data!$A$3:$AT$202,2,FALSE)),"",VLOOKUP(B81,data!$A$3:$AT$202,22,FALSE))</f>
        <v/>
      </c>
      <c r="K81" s="571"/>
      <c r="L81" s="602" t="str">
        <f>IF(ISERROR(VLOOKUP(B81,data!$A$3:$AT$202,2,FALSE)),"",VLOOKUP(B81,data!$A$3:$AT$202,27,FALSE))</f>
        <v/>
      </c>
      <c r="M81" s="603"/>
      <c r="N81" s="572" t="str">
        <f>IF(ISERROR(VLOOKUP(B81,data!$A$3:$AT$202,2,FALSE)),"",VLOOKUP(B81,data!$A$3:$AT$202,32,FALSE))</f>
        <v/>
      </c>
      <c r="O81" s="573"/>
      <c r="P81" s="600" t="str">
        <f>IF(ISERROR(VLOOKUP(B81,data!$A$3:$AT$202,2,FALSE)),"",VLOOKUP(B81,data!$A$3:$AT$202,37,FALSE))</f>
        <v/>
      </c>
      <c r="Q81" s="601"/>
      <c r="R81" s="572" t="str">
        <f>IF(ISERROR(VLOOKUP(B81,data!$A$3:$AT$202,2,FALSE)),"",VLOOKUP(B81,data!$A$3:$AT$202,42,FALSE))</f>
        <v/>
      </c>
      <c r="S81" s="573"/>
    </row>
    <row r="82" spans="2:19" ht="21.95" customHeight="1" x14ac:dyDescent="0.15">
      <c r="B82" s="187">
        <v>66</v>
      </c>
      <c r="C82" s="182" t="str">
        <f>IF(ISERROR(VLOOKUP(B82,data!$A$3:$AT$202,2,FALSE)),"",VLOOKUP(B82,data!$A$3:$AT$202,2,FALSE))</f>
        <v/>
      </c>
      <c r="D82" s="589" t="str">
        <f>IF(ISERROR(VLOOKUP(B82,data!$A$3:$AT$202,2,FALSE)),"",VLOOKUP(B82,data!$A$3:$AT$202,46,FALSE))</f>
        <v/>
      </c>
      <c r="E82" s="590"/>
      <c r="F82" s="591"/>
      <c r="G82" s="174" t="str">
        <f>IF(ISERROR(VLOOKUP(B82,data!$A$3:$AT$202,2,FALSE)),"",VLOOKUP(B82,data!$A$3:$AT$202,11,FALSE))</f>
        <v/>
      </c>
      <c r="H82" s="121" t="str">
        <f>IF(ISERROR(VLOOKUP(B82,競技者データ入力シート!$A$7:$M$206,2,FALSE)),"",VLOOKUP(B82,競技者データ入力シート!$A$7:$M$206,7,FALSE))</f>
        <v/>
      </c>
      <c r="I82" s="175" t="str">
        <f>IF(ISERROR(VLOOKUP(B82,data!$A$3:$AT$202,2,FALSE)),"",VLOOKUP(B82,data!$A$3:$AT$202,12,FALSE))</f>
        <v/>
      </c>
      <c r="J82" s="592" t="str">
        <f>IF(ISERROR(VLOOKUP(B82,data!$A$3:$AT$202,2,FALSE)),"",VLOOKUP(B82,data!$A$3:$AT$202,22,FALSE))</f>
        <v/>
      </c>
      <c r="K82" s="593"/>
      <c r="L82" s="594" t="str">
        <f>IF(ISERROR(VLOOKUP(B82,data!$A$3:$AT$202,2,FALSE)),"",VLOOKUP(B82,data!$A$3:$AT$202,27,FALSE))</f>
        <v/>
      </c>
      <c r="M82" s="595"/>
      <c r="N82" s="596" t="str">
        <f>IF(ISERROR(VLOOKUP(B82,data!$A$3:$AT$202,2,FALSE)),"",VLOOKUP(B82,data!$A$3:$AT$202,32,FALSE))</f>
        <v/>
      </c>
      <c r="O82" s="597"/>
      <c r="P82" s="598" t="str">
        <f>IF(ISERROR(VLOOKUP(B82,data!$A$3:$AT$202,2,FALSE)),"",VLOOKUP(B82,data!$A$3:$AT$202,37,FALSE))</f>
        <v/>
      </c>
      <c r="Q82" s="599"/>
      <c r="R82" s="596" t="str">
        <f>IF(ISERROR(VLOOKUP(B82,data!$A$3:$AT$202,2,FALSE)),"",VLOOKUP(B82,data!$A$3:$AT$202,42,FALSE))</f>
        <v/>
      </c>
      <c r="S82" s="597"/>
    </row>
    <row r="83" spans="2:19" ht="21.95" customHeight="1" x14ac:dyDescent="0.15">
      <c r="B83" s="185">
        <v>67</v>
      </c>
      <c r="C83" s="180" t="str">
        <f>IF(ISERROR(VLOOKUP(B83,data!$A$3:$AT$202,2,FALSE)),"",VLOOKUP(B83,data!$A$3:$AT$202,2,FALSE))</f>
        <v/>
      </c>
      <c r="D83" s="574" t="str">
        <f>IF(ISERROR(VLOOKUP(B83,data!$A$3:$AT$202,2,FALSE)),"",VLOOKUP(B83,data!$A$3:$AT$202,46,FALSE))</f>
        <v/>
      </c>
      <c r="E83" s="575"/>
      <c r="F83" s="576"/>
      <c r="G83" s="171" t="str">
        <f>IF(ISERROR(VLOOKUP(B83,data!$A$3:$AT$202,2,FALSE)),"",VLOOKUP(B83,data!$A$3:$AT$202,11,FALSE))</f>
        <v/>
      </c>
      <c r="H83" s="119" t="str">
        <f>IF(ISERROR(VLOOKUP(B83,競技者データ入力シート!$A$7:$M$206,2,FALSE)),"",VLOOKUP(B83,競技者データ入力シート!$A$7:$M$206,7,FALSE))</f>
        <v/>
      </c>
      <c r="I83" s="170" t="str">
        <f>IF(ISERROR(VLOOKUP(B83,data!$A$3:$AT$202,2,FALSE)),"",VLOOKUP(B83,data!$A$3:$AT$202,12,FALSE))</f>
        <v/>
      </c>
      <c r="J83" s="577" t="str">
        <f>IF(ISERROR(VLOOKUP(B83,data!$A$3:$AT$202,2,FALSE)),"",VLOOKUP(B83,data!$A$3:$AT$202,22,FALSE))</f>
        <v/>
      </c>
      <c r="K83" s="578"/>
      <c r="L83" s="579" t="str">
        <f>IF(ISERROR(VLOOKUP(B83,data!$A$3:$AT$202,2,FALSE)),"",VLOOKUP(B83,data!$A$3:$AT$202,27,FALSE))</f>
        <v/>
      </c>
      <c r="M83" s="580"/>
      <c r="N83" s="581" t="str">
        <f>IF(ISERROR(VLOOKUP(B83,data!$A$3:$AT$202,2,FALSE)),"",VLOOKUP(B83,data!$A$3:$AT$202,32,FALSE))</f>
        <v/>
      </c>
      <c r="O83" s="582"/>
      <c r="P83" s="604" t="str">
        <f>IF(ISERROR(VLOOKUP(B83,data!$A$3:$AT$202,2,FALSE)),"",VLOOKUP(B83,data!$A$3:$AT$202,37,FALSE))</f>
        <v/>
      </c>
      <c r="Q83" s="605"/>
      <c r="R83" s="581" t="str">
        <f>IF(ISERROR(VLOOKUP(B83,data!$A$3:$AT$202,2,FALSE)),"",VLOOKUP(B83,data!$A$3:$AT$202,42,FALSE))</f>
        <v/>
      </c>
      <c r="S83" s="582"/>
    </row>
    <row r="84" spans="2:19" ht="21.95" customHeight="1" x14ac:dyDescent="0.15">
      <c r="B84" s="185">
        <v>68</v>
      </c>
      <c r="C84" s="180" t="str">
        <f>IF(ISERROR(VLOOKUP(B84,data!$A$3:$AT$202,2,FALSE)),"",VLOOKUP(B84,data!$A$3:$AT$202,2,FALSE))</f>
        <v/>
      </c>
      <c r="D84" s="574" t="str">
        <f>IF(ISERROR(VLOOKUP(B84,data!$A$3:$AT$202,2,FALSE)),"",VLOOKUP(B84,data!$A$3:$AT$202,46,FALSE))</f>
        <v/>
      </c>
      <c r="E84" s="575"/>
      <c r="F84" s="576"/>
      <c r="G84" s="169" t="str">
        <f>IF(ISERROR(VLOOKUP(B84,data!$A$3:$AT$202,2,FALSE)),"",VLOOKUP(B84,data!$A$3:$AT$202,11,FALSE))</f>
        <v/>
      </c>
      <c r="H84" s="119" t="str">
        <f>IF(ISERROR(VLOOKUP(B84,競技者データ入力シート!$A$7:$M$206,2,FALSE)),"",VLOOKUP(B84,競技者データ入力シート!$A$7:$M$206,7,FALSE))</f>
        <v/>
      </c>
      <c r="I84" s="170" t="str">
        <f>IF(ISERROR(VLOOKUP(B84,data!$A$3:$AT$202,2,FALSE)),"",VLOOKUP(B84,data!$A$3:$AT$202,12,FALSE))</f>
        <v/>
      </c>
      <c r="J84" s="577" t="str">
        <f>IF(ISERROR(VLOOKUP(B84,data!$A$3:$AT$202,2,FALSE)),"",VLOOKUP(B84,data!$A$3:$AT$202,22,FALSE))</f>
        <v/>
      </c>
      <c r="K84" s="578"/>
      <c r="L84" s="579" t="str">
        <f>IF(ISERROR(VLOOKUP(B84,data!$A$3:$AT$202,2,FALSE)),"",VLOOKUP(B84,data!$A$3:$AT$202,27,FALSE))</f>
        <v/>
      </c>
      <c r="M84" s="580"/>
      <c r="N84" s="581" t="str">
        <f>IF(ISERROR(VLOOKUP(B84,data!$A$3:$AT$202,2,FALSE)),"",VLOOKUP(B84,data!$A$3:$AT$202,32,FALSE))</f>
        <v/>
      </c>
      <c r="O84" s="582"/>
      <c r="P84" s="604" t="str">
        <f>IF(ISERROR(VLOOKUP(B84,data!$A$3:$AT$202,2,FALSE)),"",VLOOKUP(B84,data!$A$3:$AT$202,37,FALSE))</f>
        <v/>
      </c>
      <c r="Q84" s="605"/>
      <c r="R84" s="581" t="str">
        <f>IF(ISERROR(VLOOKUP(B84,data!$A$3:$AT$202,2,FALSE)),"",VLOOKUP(B84,data!$A$3:$AT$202,42,FALSE))</f>
        <v/>
      </c>
      <c r="S84" s="582"/>
    </row>
    <row r="85" spans="2:19" ht="21.95" customHeight="1" x14ac:dyDescent="0.15">
      <c r="B85" s="185">
        <v>69</v>
      </c>
      <c r="C85" s="180" t="str">
        <f>IF(ISERROR(VLOOKUP(B85,data!$A$3:$AT$202,2,FALSE)),"",VLOOKUP(B85,data!$A$3:$AT$202,2,FALSE))</f>
        <v/>
      </c>
      <c r="D85" s="574" t="str">
        <f>IF(ISERROR(VLOOKUP(B85,data!$A$3:$AT$202,2,FALSE)),"",VLOOKUP(B85,data!$A$3:$AT$202,46,FALSE))</f>
        <v/>
      </c>
      <c r="E85" s="575"/>
      <c r="F85" s="576"/>
      <c r="G85" s="171" t="str">
        <f>IF(ISERROR(VLOOKUP(B85,data!$A$3:$AT$202,2,FALSE)),"",VLOOKUP(B85,data!$A$3:$AT$202,11,FALSE))</f>
        <v/>
      </c>
      <c r="H85" s="119" t="str">
        <f>IF(ISERROR(VLOOKUP(B85,競技者データ入力シート!$A$7:$M$206,2,FALSE)),"",VLOOKUP(B85,競技者データ入力シート!$A$7:$M$206,7,FALSE))</f>
        <v/>
      </c>
      <c r="I85" s="170" t="str">
        <f>IF(ISERROR(VLOOKUP(B85,data!$A$3:$AT$202,2,FALSE)),"",VLOOKUP(B85,data!$A$3:$AT$202,12,FALSE))</f>
        <v/>
      </c>
      <c r="J85" s="577" t="str">
        <f>IF(ISERROR(VLOOKUP(B85,data!$A$3:$AT$202,2,FALSE)),"",VLOOKUP(B85,data!$A$3:$AT$202,22,FALSE))</f>
        <v/>
      </c>
      <c r="K85" s="578"/>
      <c r="L85" s="579" t="str">
        <f>IF(ISERROR(VLOOKUP(B85,data!$A$3:$AT$202,2,FALSE)),"",VLOOKUP(B85,data!$A$3:$AT$202,27,FALSE))</f>
        <v/>
      </c>
      <c r="M85" s="580"/>
      <c r="N85" s="581" t="str">
        <f>IF(ISERROR(VLOOKUP(B85,data!$A$3:$AT$202,2,FALSE)),"",VLOOKUP(B85,data!$A$3:$AT$202,32,FALSE))</f>
        <v/>
      </c>
      <c r="O85" s="582"/>
      <c r="P85" s="604" t="str">
        <f>IF(ISERROR(VLOOKUP(B85,data!$A$3:$AT$202,2,FALSE)),"",VLOOKUP(B85,data!$A$3:$AT$202,37,FALSE))</f>
        <v/>
      </c>
      <c r="Q85" s="605"/>
      <c r="R85" s="581" t="str">
        <f>IF(ISERROR(VLOOKUP(B85,data!$A$3:$AT$202,2,FALSE)),"",VLOOKUP(B85,data!$A$3:$AT$202,42,FALSE))</f>
        <v/>
      </c>
      <c r="S85" s="582"/>
    </row>
    <row r="86" spans="2:19" ht="21.95" customHeight="1" x14ac:dyDescent="0.15">
      <c r="B86" s="188">
        <v>70</v>
      </c>
      <c r="C86" s="183" t="str">
        <f>IF(ISERROR(VLOOKUP(B86,data!$A$3:$AT$202,2,FALSE)),"",VLOOKUP(B86,data!$A$3:$AT$202,2,FALSE))</f>
        <v/>
      </c>
      <c r="D86" s="567" t="str">
        <f>IF(ISERROR(VLOOKUP(B86,data!$A$3:$AT$202,2,FALSE)),"",VLOOKUP(B86,data!$A$3:$AT$202,46,FALSE))</f>
        <v/>
      </c>
      <c r="E86" s="568"/>
      <c r="F86" s="569"/>
      <c r="G86" s="176" t="str">
        <f>IF(ISERROR(VLOOKUP(B86,data!$A$3:$AT$202,2,FALSE)),"",VLOOKUP(B86,data!$A$3:$AT$202,11,FALSE))</f>
        <v/>
      </c>
      <c r="H86" s="122" t="str">
        <f>IF(ISERROR(VLOOKUP(B86,競技者データ入力シート!$A$7:$M$206,2,FALSE)),"",VLOOKUP(B86,競技者データ入力シート!$A$7:$M$206,7,FALSE))</f>
        <v/>
      </c>
      <c r="I86" s="177" t="str">
        <f>IF(ISERROR(VLOOKUP(B86,data!$A$3:$AT$202,2,FALSE)),"",VLOOKUP(B86,data!$A$3:$AT$202,12,FALSE))</f>
        <v/>
      </c>
      <c r="J86" s="570" t="str">
        <f>IF(ISERROR(VLOOKUP(B86,data!$A$3:$AT$202,2,FALSE)),"",VLOOKUP(B86,data!$A$3:$AT$202,22,FALSE))</f>
        <v/>
      </c>
      <c r="K86" s="571"/>
      <c r="L86" s="602" t="str">
        <f>IF(ISERROR(VLOOKUP(B86,data!$A$3:$AT$202,2,FALSE)),"",VLOOKUP(B86,data!$A$3:$AT$202,27,FALSE))</f>
        <v/>
      </c>
      <c r="M86" s="603"/>
      <c r="N86" s="572" t="str">
        <f>IF(ISERROR(VLOOKUP(B86,data!$A$3:$AT$202,2,FALSE)),"",VLOOKUP(B86,data!$A$3:$AT$202,32,FALSE))</f>
        <v/>
      </c>
      <c r="O86" s="573"/>
      <c r="P86" s="600" t="str">
        <f>IF(ISERROR(VLOOKUP(B86,data!$A$3:$AT$202,2,FALSE)),"",VLOOKUP(B86,data!$A$3:$AT$202,37,FALSE))</f>
        <v/>
      </c>
      <c r="Q86" s="601"/>
      <c r="R86" s="572" t="str">
        <f>IF(ISERROR(VLOOKUP(B86,data!$A$3:$AT$202,2,FALSE)),"",VLOOKUP(B86,data!$A$3:$AT$202,42,FALSE))</f>
        <v/>
      </c>
      <c r="S86" s="573"/>
    </row>
    <row r="87" spans="2:19" ht="21.95" customHeight="1" x14ac:dyDescent="0.15">
      <c r="B87" s="187">
        <v>71</v>
      </c>
      <c r="C87" s="182" t="str">
        <f>IF(ISERROR(VLOOKUP(B87,data!$A$3:$AT$202,2,FALSE)),"",VLOOKUP(B87,data!$A$3:$AT$202,2,FALSE))</f>
        <v/>
      </c>
      <c r="D87" s="589" t="str">
        <f>IF(ISERROR(VLOOKUP(B87,data!$A$3:$AT$202,2,FALSE)),"",VLOOKUP(B87,data!$A$3:$AT$202,46,FALSE))</f>
        <v/>
      </c>
      <c r="E87" s="590"/>
      <c r="F87" s="591"/>
      <c r="G87" s="174" t="str">
        <f>IF(ISERROR(VLOOKUP(B87,data!$A$3:$AT$202,2,FALSE)),"",VLOOKUP(B87,data!$A$3:$AT$202,11,FALSE))</f>
        <v/>
      </c>
      <c r="H87" s="121" t="str">
        <f>IF(ISERROR(VLOOKUP(B87,競技者データ入力シート!$A$7:$M$206,2,FALSE)),"",VLOOKUP(B87,競技者データ入力シート!$A$7:$M$206,7,FALSE))</f>
        <v/>
      </c>
      <c r="I87" s="175" t="str">
        <f>IF(ISERROR(VLOOKUP(B87,data!$A$3:$AT$202,2,FALSE)),"",VLOOKUP(B87,data!$A$3:$AT$202,12,FALSE))</f>
        <v/>
      </c>
      <c r="J87" s="592" t="str">
        <f>IF(ISERROR(VLOOKUP(B87,data!$A$3:$AT$202,2,FALSE)),"",VLOOKUP(B87,data!$A$3:$AT$202,22,FALSE))</f>
        <v/>
      </c>
      <c r="K87" s="593"/>
      <c r="L87" s="594" t="str">
        <f>IF(ISERROR(VLOOKUP(B87,data!$A$3:$AT$202,2,FALSE)),"",VLOOKUP(B87,data!$A$3:$AT$202,27,FALSE))</f>
        <v/>
      </c>
      <c r="M87" s="595"/>
      <c r="N87" s="596" t="str">
        <f>IF(ISERROR(VLOOKUP(B87,data!$A$3:$AT$202,2,FALSE)),"",VLOOKUP(B87,data!$A$3:$AT$202,32,FALSE))</f>
        <v/>
      </c>
      <c r="O87" s="597"/>
      <c r="P87" s="598" t="str">
        <f>IF(ISERROR(VLOOKUP(B87,data!$A$3:$AT$202,2,FALSE)),"",VLOOKUP(B87,data!$A$3:$AT$202,37,FALSE))</f>
        <v/>
      </c>
      <c r="Q87" s="599"/>
      <c r="R87" s="596" t="str">
        <f>IF(ISERROR(VLOOKUP(B87,data!$A$3:$AT$202,2,FALSE)),"",VLOOKUP(B87,data!$A$3:$AT$202,42,FALSE))</f>
        <v/>
      </c>
      <c r="S87" s="597"/>
    </row>
    <row r="88" spans="2:19" ht="21.95" customHeight="1" x14ac:dyDescent="0.15">
      <c r="B88" s="185">
        <v>72</v>
      </c>
      <c r="C88" s="180" t="str">
        <f>IF(ISERROR(VLOOKUP(B88,data!$A$3:$AT$202,2,FALSE)),"",VLOOKUP(B88,data!$A$3:$AT$202,2,FALSE))</f>
        <v/>
      </c>
      <c r="D88" s="574" t="str">
        <f>IF(ISERROR(VLOOKUP(B88,data!$A$3:$AT$202,2,FALSE)),"",VLOOKUP(B88,data!$A$3:$AT$202,46,FALSE))</f>
        <v/>
      </c>
      <c r="E88" s="575"/>
      <c r="F88" s="576"/>
      <c r="G88" s="171" t="str">
        <f>IF(ISERROR(VLOOKUP(B88,data!$A$3:$AT$202,2,FALSE)),"",VLOOKUP(B88,data!$A$3:$AT$202,11,FALSE))</f>
        <v/>
      </c>
      <c r="H88" s="119" t="str">
        <f>IF(ISERROR(VLOOKUP(B88,競技者データ入力シート!$A$7:$M$206,2,FALSE)),"",VLOOKUP(B88,競技者データ入力シート!$A$7:$M$206,7,FALSE))</f>
        <v/>
      </c>
      <c r="I88" s="170" t="str">
        <f>IF(ISERROR(VLOOKUP(B88,data!$A$3:$AT$202,2,FALSE)),"",VLOOKUP(B88,data!$A$3:$AT$202,12,FALSE))</f>
        <v/>
      </c>
      <c r="J88" s="577" t="str">
        <f>IF(ISERROR(VLOOKUP(B88,data!$A$3:$AT$202,2,FALSE)),"",VLOOKUP(B88,data!$A$3:$AT$202,22,FALSE))</f>
        <v/>
      </c>
      <c r="K88" s="578"/>
      <c r="L88" s="579" t="str">
        <f>IF(ISERROR(VLOOKUP(B88,data!$A$3:$AT$202,2,FALSE)),"",VLOOKUP(B88,data!$A$3:$AT$202,27,FALSE))</f>
        <v/>
      </c>
      <c r="M88" s="580"/>
      <c r="N88" s="581" t="str">
        <f>IF(ISERROR(VLOOKUP(B88,data!$A$3:$AT$202,2,FALSE)),"",VLOOKUP(B88,data!$A$3:$AT$202,32,FALSE))</f>
        <v/>
      </c>
      <c r="O88" s="582"/>
      <c r="P88" s="604" t="str">
        <f>IF(ISERROR(VLOOKUP(B88,data!$A$3:$AT$202,2,FALSE)),"",VLOOKUP(B88,data!$A$3:$AT$202,37,FALSE))</f>
        <v/>
      </c>
      <c r="Q88" s="605"/>
      <c r="R88" s="581" t="str">
        <f>IF(ISERROR(VLOOKUP(B88,data!$A$3:$AT$202,2,FALSE)),"",VLOOKUP(B88,data!$A$3:$AT$202,42,FALSE))</f>
        <v/>
      </c>
      <c r="S88" s="582"/>
    </row>
    <row r="89" spans="2:19" ht="21.95" customHeight="1" x14ac:dyDescent="0.15">
      <c r="B89" s="185">
        <v>73</v>
      </c>
      <c r="C89" s="180" t="str">
        <f>IF(ISERROR(VLOOKUP(B89,data!$A$3:$AT$202,2,FALSE)),"",VLOOKUP(B89,data!$A$3:$AT$202,2,FALSE))</f>
        <v/>
      </c>
      <c r="D89" s="574" t="str">
        <f>IF(ISERROR(VLOOKUP(B89,data!$A$3:$AT$202,2,FALSE)),"",VLOOKUP(B89,data!$A$3:$AT$202,46,FALSE))</f>
        <v/>
      </c>
      <c r="E89" s="575"/>
      <c r="F89" s="576"/>
      <c r="G89" s="169" t="str">
        <f>IF(ISERROR(VLOOKUP(B89,data!$A$3:$AT$202,2,FALSE)),"",VLOOKUP(B89,data!$A$3:$AT$202,11,FALSE))</f>
        <v/>
      </c>
      <c r="H89" s="119" t="str">
        <f>IF(ISERROR(VLOOKUP(B89,競技者データ入力シート!$A$7:$M$206,2,FALSE)),"",VLOOKUP(B89,競技者データ入力シート!$A$7:$M$206,7,FALSE))</f>
        <v/>
      </c>
      <c r="I89" s="170" t="str">
        <f>IF(ISERROR(VLOOKUP(B89,data!$A$3:$AT$202,2,FALSE)),"",VLOOKUP(B89,data!$A$3:$AT$202,12,FALSE))</f>
        <v/>
      </c>
      <c r="J89" s="577" t="str">
        <f>IF(ISERROR(VLOOKUP(B89,data!$A$3:$AT$202,2,FALSE)),"",VLOOKUP(B89,data!$A$3:$AT$202,22,FALSE))</f>
        <v/>
      </c>
      <c r="K89" s="578"/>
      <c r="L89" s="579" t="str">
        <f>IF(ISERROR(VLOOKUP(B89,data!$A$3:$AT$202,2,FALSE)),"",VLOOKUP(B89,data!$A$3:$AT$202,27,FALSE))</f>
        <v/>
      </c>
      <c r="M89" s="580"/>
      <c r="N89" s="581" t="str">
        <f>IF(ISERROR(VLOOKUP(B89,data!$A$3:$AT$202,2,FALSE)),"",VLOOKUP(B89,data!$A$3:$AT$202,32,FALSE))</f>
        <v/>
      </c>
      <c r="O89" s="582"/>
      <c r="P89" s="604" t="str">
        <f>IF(ISERROR(VLOOKUP(B89,data!$A$3:$AT$202,2,FALSE)),"",VLOOKUP(B89,data!$A$3:$AT$202,37,FALSE))</f>
        <v/>
      </c>
      <c r="Q89" s="605"/>
      <c r="R89" s="581" t="str">
        <f>IF(ISERROR(VLOOKUP(B89,data!$A$3:$AT$202,2,FALSE)),"",VLOOKUP(B89,data!$A$3:$AT$202,42,FALSE))</f>
        <v/>
      </c>
      <c r="S89" s="582"/>
    </row>
    <row r="90" spans="2:19" ht="21.95" customHeight="1" x14ac:dyDescent="0.15">
      <c r="B90" s="185">
        <v>74</v>
      </c>
      <c r="C90" s="180" t="str">
        <f>IF(ISERROR(VLOOKUP(B90,data!$A$3:$AT$202,2,FALSE)),"",VLOOKUP(B90,data!$A$3:$AT$202,2,FALSE))</f>
        <v/>
      </c>
      <c r="D90" s="574" t="str">
        <f>IF(ISERROR(VLOOKUP(B90,data!$A$3:$AT$202,2,FALSE)),"",VLOOKUP(B90,data!$A$3:$AT$202,46,FALSE))</f>
        <v/>
      </c>
      <c r="E90" s="575"/>
      <c r="F90" s="576"/>
      <c r="G90" s="171" t="str">
        <f>IF(ISERROR(VLOOKUP(B90,data!$A$3:$AT$202,2,FALSE)),"",VLOOKUP(B90,data!$A$3:$AT$202,11,FALSE))</f>
        <v/>
      </c>
      <c r="H90" s="119" t="str">
        <f>IF(ISERROR(VLOOKUP(B90,競技者データ入力シート!$A$7:$M$206,2,FALSE)),"",VLOOKUP(B90,競技者データ入力シート!$A$7:$M$206,7,FALSE))</f>
        <v/>
      </c>
      <c r="I90" s="170" t="str">
        <f>IF(ISERROR(VLOOKUP(B90,data!$A$3:$AT$202,2,FALSE)),"",VLOOKUP(B90,data!$A$3:$AT$202,12,FALSE))</f>
        <v/>
      </c>
      <c r="J90" s="577" t="str">
        <f>IF(ISERROR(VLOOKUP(B90,data!$A$3:$AT$202,2,FALSE)),"",VLOOKUP(B90,data!$A$3:$AT$202,22,FALSE))</f>
        <v/>
      </c>
      <c r="K90" s="578"/>
      <c r="L90" s="579" t="str">
        <f>IF(ISERROR(VLOOKUP(B90,data!$A$3:$AT$202,2,FALSE)),"",VLOOKUP(B90,data!$A$3:$AT$202,27,FALSE))</f>
        <v/>
      </c>
      <c r="M90" s="580"/>
      <c r="N90" s="581" t="str">
        <f>IF(ISERROR(VLOOKUP(B90,data!$A$3:$AT$202,2,FALSE)),"",VLOOKUP(B90,data!$A$3:$AT$202,32,FALSE))</f>
        <v/>
      </c>
      <c r="O90" s="582"/>
      <c r="P90" s="604" t="str">
        <f>IF(ISERROR(VLOOKUP(B90,data!$A$3:$AT$202,2,FALSE)),"",VLOOKUP(B90,data!$A$3:$AT$202,37,FALSE))</f>
        <v/>
      </c>
      <c r="Q90" s="605"/>
      <c r="R90" s="581" t="str">
        <f>IF(ISERROR(VLOOKUP(B90,data!$A$3:$AT$202,2,FALSE)),"",VLOOKUP(B90,data!$A$3:$AT$202,42,FALSE))</f>
        <v/>
      </c>
      <c r="S90" s="582"/>
    </row>
    <row r="91" spans="2:19" ht="21.95" customHeight="1" x14ac:dyDescent="0.15">
      <c r="B91" s="188">
        <v>75</v>
      </c>
      <c r="C91" s="183" t="str">
        <f>IF(ISERROR(VLOOKUP(B91,data!$A$3:$AT$202,2,FALSE)),"",VLOOKUP(B91,data!$A$3:$AT$202,2,FALSE))</f>
        <v/>
      </c>
      <c r="D91" s="567" t="str">
        <f>IF(ISERROR(VLOOKUP(B91,data!$A$3:$AT$202,2,FALSE)),"",VLOOKUP(B91,data!$A$3:$AT$202,46,FALSE))</f>
        <v/>
      </c>
      <c r="E91" s="568"/>
      <c r="F91" s="569"/>
      <c r="G91" s="176" t="str">
        <f>IF(ISERROR(VLOOKUP(B91,data!$A$3:$AT$202,2,FALSE)),"",VLOOKUP(B91,data!$A$3:$AT$202,11,FALSE))</f>
        <v/>
      </c>
      <c r="H91" s="122" t="str">
        <f>IF(ISERROR(VLOOKUP(B91,競技者データ入力シート!$A$7:$M$206,2,FALSE)),"",VLOOKUP(B91,競技者データ入力シート!$A$7:$M$206,7,FALSE))</f>
        <v/>
      </c>
      <c r="I91" s="177" t="str">
        <f>IF(ISERROR(VLOOKUP(B91,data!$A$3:$AT$202,2,FALSE)),"",VLOOKUP(B91,data!$A$3:$AT$202,12,FALSE))</f>
        <v/>
      </c>
      <c r="J91" s="570" t="str">
        <f>IF(ISERROR(VLOOKUP(B91,data!$A$3:$AT$202,2,FALSE)),"",VLOOKUP(B91,data!$A$3:$AT$202,22,FALSE))</f>
        <v/>
      </c>
      <c r="K91" s="571"/>
      <c r="L91" s="602" t="str">
        <f>IF(ISERROR(VLOOKUP(B91,data!$A$3:$AT$202,2,FALSE)),"",VLOOKUP(B91,data!$A$3:$AT$202,27,FALSE))</f>
        <v/>
      </c>
      <c r="M91" s="603"/>
      <c r="N91" s="572" t="str">
        <f>IF(ISERROR(VLOOKUP(B91,data!$A$3:$AT$202,2,FALSE)),"",VLOOKUP(B91,data!$A$3:$AT$202,32,FALSE))</f>
        <v/>
      </c>
      <c r="O91" s="573"/>
      <c r="P91" s="600" t="str">
        <f>IF(ISERROR(VLOOKUP(B91,data!$A$3:$AT$202,2,FALSE)),"",VLOOKUP(B91,data!$A$3:$AT$202,37,FALSE))</f>
        <v/>
      </c>
      <c r="Q91" s="601"/>
      <c r="R91" s="572" t="str">
        <f>IF(ISERROR(VLOOKUP(B91,data!$A$3:$AT$202,2,FALSE)),"",VLOOKUP(B91,data!$A$3:$AT$202,42,FALSE))</f>
        <v/>
      </c>
      <c r="S91" s="573"/>
    </row>
    <row r="92" spans="2:19" ht="21.95" customHeight="1" x14ac:dyDescent="0.15">
      <c r="B92" s="187">
        <v>76</v>
      </c>
      <c r="C92" s="182" t="str">
        <f>IF(ISERROR(VLOOKUP(B92,data!$A$3:$AT$202,2,FALSE)),"",VLOOKUP(B92,data!$A$3:$AT$202,2,FALSE))</f>
        <v/>
      </c>
      <c r="D92" s="589" t="str">
        <f>IF(ISERROR(VLOOKUP(B92,data!$A$3:$AT$202,2,FALSE)),"",VLOOKUP(B92,data!$A$3:$AT$202,46,FALSE))</f>
        <v/>
      </c>
      <c r="E92" s="590"/>
      <c r="F92" s="591"/>
      <c r="G92" s="174" t="str">
        <f>IF(ISERROR(VLOOKUP(B92,data!$A$3:$AT$202,2,FALSE)),"",VLOOKUP(B92,data!$A$3:$AT$202,11,FALSE))</f>
        <v/>
      </c>
      <c r="H92" s="121" t="str">
        <f>IF(ISERROR(VLOOKUP(B92,競技者データ入力シート!$A$7:$M$206,2,FALSE)),"",VLOOKUP(B92,競技者データ入力シート!$A$7:$M$206,7,FALSE))</f>
        <v/>
      </c>
      <c r="I92" s="175" t="str">
        <f>IF(ISERROR(VLOOKUP(B92,data!$A$3:$AT$202,2,FALSE)),"",VLOOKUP(B92,data!$A$3:$AT$202,12,FALSE))</f>
        <v/>
      </c>
      <c r="J92" s="592" t="str">
        <f>IF(ISERROR(VLOOKUP(B92,data!$A$3:$AT$202,2,FALSE)),"",VLOOKUP(B92,data!$A$3:$AT$202,22,FALSE))</f>
        <v/>
      </c>
      <c r="K92" s="593"/>
      <c r="L92" s="594" t="str">
        <f>IF(ISERROR(VLOOKUP(B92,data!$A$3:$AT$202,2,FALSE)),"",VLOOKUP(B92,data!$A$3:$AT$202,27,FALSE))</f>
        <v/>
      </c>
      <c r="M92" s="595"/>
      <c r="N92" s="596" t="str">
        <f>IF(ISERROR(VLOOKUP(B92,data!$A$3:$AT$202,2,FALSE)),"",VLOOKUP(B92,data!$A$3:$AT$202,32,FALSE))</f>
        <v/>
      </c>
      <c r="O92" s="597"/>
      <c r="P92" s="598" t="str">
        <f>IF(ISERROR(VLOOKUP(B92,data!$A$3:$AT$202,2,FALSE)),"",VLOOKUP(B92,data!$A$3:$AT$202,37,FALSE))</f>
        <v/>
      </c>
      <c r="Q92" s="599"/>
      <c r="R92" s="596" t="str">
        <f>IF(ISERROR(VLOOKUP(B92,data!$A$3:$AT$202,2,FALSE)),"",VLOOKUP(B92,data!$A$3:$AT$202,42,FALSE))</f>
        <v/>
      </c>
      <c r="S92" s="597"/>
    </row>
    <row r="93" spans="2:19" ht="21.95" customHeight="1" x14ac:dyDescent="0.15">
      <c r="B93" s="185">
        <v>77</v>
      </c>
      <c r="C93" s="180" t="str">
        <f>IF(ISERROR(VLOOKUP(B93,data!$A$3:$AT$202,2,FALSE)),"",VLOOKUP(B93,data!$A$3:$AT$202,2,FALSE))</f>
        <v/>
      </c>
      <c r="D93" s="574" t="str">
        <f>IF(ISERROR(VLOOKUP(B93,data!$A$3:$AT$202,2,FALSE)),"",VLOOKUP(B93,data!$A$3:$AT$202,46,FALSE))</f>
        <v/>
      </c>
      <c r="E93" s="575"/>
      <c r="F93" s="576"/>
      <c r="G93" s="171" t="str">
        <f>IF(ISERROR(VLOOKUP(B93,data!$A$3:$AT$202,2,FALSE)),"",VLOOKUP(B93,data!$A$3:$AT$202,11,FALSE))</f>
        <v/>
      </c>
      <c r="H93" s="119" t="str">
        <f>IF(ISERROR(VLOOKUP(B93,競技者データ入力シート!$A$7:$M$206,2,FALSE)),"",VLOOKUP(B93,競技者データ入力シート!$A$7:$M$206,7,FALSE))</f>
        <v/>
      </c>
      <c r="I93" s="170" t="str">
        <f>IF(ISERROR(VLOOKUP(B93,data!$A$3:$AT$202,2,FALSE)),"",VLOOKUP(B93,data!$A$3:$AT$202,12,FALSE))</f>
        <v/>
      </c>
      <c r="J93" s="577" t="str">
        <f>IF(ISERROR(VLOOKUP(B93,data!$A$3:$AT$202,2,FALSE)),"",VLOOKUP(B93,data!$A$3:$AT$202,22,FALSE))</f>
        <v/>
      </c>
      <c r="K93" s="578"/>
      <c r="L93" s="579" t="str">
        <f>IF(ISERROR(VLOOKUP(B93,data!$A$3:$AT$202,2,FALSE)),"",VLOOKUP(B93,data!$A$3:$AT$202,27,FALSE))</f>
        <v/>
      </c>
      <c r="M93" s="580"/>
      <c r="N93" s="581" t="str">
        <f>IF(ISERROR(VLOOKUP(B93,data!$A$3:$AT$202,2,FALSE)),"",VLOOKUP(B93,data!$A$3:$AT$202,32,FALSE))</f>
        <v/>
      </c>
      <c r="O93" s="582"/>
      <c r="P93" s="604" t="str">
        <f>IF(ISERROR(VLOOKUP(B93,data!$A$3:$AT$202,2,FALSE)),"",VLOOKUP(B93,data!$A$3:$AT$202,37,FALSE))</f>
        <v/>
      </c>
      <c r="Q93" s="605"/>
      <c r="R93" s="581" t="str">
        <f>IF(ISERROR(VLOOKUP(B93,data!$A$3:$AT$202,2,FALSE)),"",VLOOKUP(B93,data!$A$3:$AT$202,42,FALSE))</f>
        <v/>
      </c>
      <c r="S93" s="582"/>
    </row>
    <row r="94" spans="2:19" ht="21.95" customHeight="1" x14ac:dyDescent="0.15">
      <c r="B94" s="185">
        <v>78</v>
      </c>
      <c r="C94" s="180" t="str">
        <f>IF(ISERROR(VLOOKUP(B94,data!$A$3:$AT$202,2,FALSE)),"",VLOOKUP(B94,data!$A$3:$AT$202,2,FALSE))</f>
        <v/>
      </c>
      <c r="D94" s="574" t="str">
        <f>IF(ISERROR(VLOOKUP(B94,data!$A$3:$AT$202,2,FALSE)),"",VLOOKUP(B94,data!$A$3:$AT$202,46,FALSE))</f>
        <v/>
      </c>
      <c r="E94" s="575"/>
      <c r="F94" s="576"/>
      <c r="G94" s="169" t="str">
        <f>IF(ISERROR(VLOOKUP(B94,data!$A$3:$AT$202,2,FALSE)),"",VLOOKUP(B94,data!$A$3:$AT$202,11,FALSE))</f>
        <v/>
      </c>
      <c r="H94" s="119" t="str">
        <f>IF(ISERROR(VLOOKUP(B94,競技者データ入力シート!$A$7:$M$206,2,FALSE)),"",VLOOKUP(B94,競技者データ入力シート!$A$7:$M$206,7,FALSE))</f>
        <v/>
      </c>
      <c r="I94" s="170" t="str">
        <f>IF(ISERROR(VLOOKUP(B94,data!$A$3:$AT$202,2,FALSE)),"",VLOOKUP(B94,data!$A$3:$AT$202,12,FALSE))</f>
        <v/>
      </c>
      <c r="J94" s="577" t="str">
        <f>IF(ISERROR(VLOOKUP(B94,data!$A$3:$AT$202,2,FALSE)),"",VLOOKUP(B94,data!$A$3:$AT$202,22,FALSE))</f>
        <v/>
      </c>
      <c r="K94" s="578"/>
      <c r="L94" s="579" t="str">
        <f>IF(ISERROR(VLOOKUP(B94,data!$A$3:$AT$202,2,FALSE)),"",VLOOKUP(B94,data!$A$3:$AT$202,27,FALSE))</f>
        <v/>
      </c>
      <c r="M94" s="580"/>
      <c r="N94" s="581" t="str">
        <f>IF(ISERROR(VLOOKUP(B94,data!$A$3:$AT$202,2,FALSE)),"",VLOOKUP(B94,data!$A$3:$AT$202,32,FALSE))</f>
        <v/>
      </c>
      <c r="O94" s="582"/>
      <c r="P94" s="604" t="str">
        <f>IF(ISERROR(VLOOKUP(B94,data!$A$3:$AT$202,2,FALSE)),"",VLOOKUP(B94,data!$A$3:$AT$202,37,FALSE))</f>
        <v/>
      </c>
      <c r="Q94" s="605"/>
      <c r="R94" s="581" t="str">
        <f>IF(ISERROR(VLOOKUP(B94,data!$A$3:$AT$202,2,FALSE)),"",VLOOKUP(B94,data!$A$3:$AT$202,42,FALSE))</f>
        <v/>
      </c>
      <c r="S94" s="582"/>
    </row>
    <row r="95" spans="2:19" ht="21.95" customHeight="1" x14ac:dyDescent="0.15">
      <c r="B95" s="185">
        <v>79</v>
      </c>
      <c r="C95" s="180" t="str">
        <f>IF(ISERROR(VLOOKUP(B95,data!$A$3:$AT$202,2,FALSE)),"",VLOOKUP(B95,data!$A$3:$AT$202,2,FALSE))</f>
        <v/>
      </c>
      <c r="D95" s="574" t="str">
        <f>IF(ISERROR(VLOOKUP(B95,data!$A$3:$AT$202,2,FALSE)),"",VLOOKUP(B95,data!$A$3:$AT$202,46,FALSE))</f>
        <v/>
      </c>
      <c r="E95" s="575"/>
      <c r="F95" s="576"/>
      <c r="G95" s="171" t="str">
        <f>IF(ISERROR(VLOOKUP(B95,data!$A$3:$AT$202,2,FALSE)),"",VLOOKUP(B95,data!$A$3:$AT$202,11,FALSE))</f>
        <v/>
      </c>
      <c r="H95" s="119" t="str">
        <f>IF(ISERROR(VLOOKUP(B95,競技者データ入力シート!$A$7:$M$206,2,FALSE)),"",VLOOKUP(B95,競技者データ入力シート!$A$7:$M$206,7,FALSE))</f>
        <v/>
      </c>
      <c r="I95" s="170" t="str">
        <f>IF(ISERROR(VLOOKUP(B95,data!$A$3:$AT$202,2,FALSE)),"",VLOOKUP(B95,data!$A$3:$AT$202,12,FALSE))</f>
        <v/>
      </c>
      <c r="J95" s="577" t="str">
        <f>IF(ISERROR(VLOOKUP(B95,data!$A$3:$AT$202,2,FALSE)),"",VLOOKUP(B95,data!$A$3:$AT$202,22,FALSE))</f>
        <v/>
      </c>
      <c r="K95" s="578"/>
      <c r="L95" s="579" t="str">
        <f>IF(ISERROR(VLOOKUP(B95,data!$A$3:$AT$202,2,FALSE)),"",VLOOKUP(B95,data!$A$3:$AT$202,27,FALSE))</f>
        <v/>
      </c>
      <c r="M95" s="580"/>
      <c r="N95" s="581" t="str">
        <f>IF(ISERROR(VLOOKUP(B95,data!$A$3:$AT$202,2,FALSE)),"",VLOOKUP(B95,data!$A$3:$AT$202,32,FALSE))</f>
        <v/>
      </c>
      <c r="O95" s="582"/>
      <c r="P95" s="604" t="str">
        <f>IF(ISERROR(VLOOKUP(B95,data!$A$3:$AT$202,2,FALSE)),"",VLOOKUP(B95,data!$A$3:$AT$202,37,FALSE))</f>
        <v/>
      </c>
      <c r="Q95" s="605"/>
      <c r="R95" s="581" t="str">
        <f>IF(ISERROR(VLOOKUP(B95,data!$A$3:$AT$202,2,FALSE)),"",VLOOKUP(B95,data!$A$3:$AT$202,42,FALSE))</f>
        <v/>
      </c>
      <c r="S95" s="582"/>
    </row>
    <row r="96" spans="2:19" ht="21.95" customHeight="1" x14ac:dyDescent="0.15">
      <c r="B96" s="188">
        <v>80</v>
      </c>
      <c r="C96" s="183" t="str">
        <f>IF(ISERROR(VLOOKUP(B96,data!$A$3:$AT$202,2,FALSE)),"",VLOOKUP(B96,data!$A$3:$AT$202,2,FALSE))</f>
        <v/>
      </c>
      <c r="D96" s="567" t="str">
        <f>IF(ISERROR(VLOOKUP(B96,data!$A$3:$AT$202,2,FALSE)),"",VLOOKUP(B96,data!$A$3:$AT$202,46,FALSE))</f>
        <v/>
      </c>
      <c r="E96" s="568"/>
      <c r="F96" s="569"/>
      <c r="G96" s="176" t="str">
        <f>IF(ISERROR(VLOOKUP(B96,data!$A$3:$AT$202,2,FALSE)),"",VLOOKUP(B96,data!$A$3:$AT$202,11,FALSE))</f>
        <v/>
      </c>
      <c r="H96" s="122" t="str">
        <f>IF(ISERROR(VLOOKUP(B96,競技者データ入力シート!$A$7:$M$206,2,FALSE)),"",VLOOKUP(B96,競技者データ入力シート!$A$7:$M$206,7,FALSE))</f>
        <v/>
      </c>
      <c r="I96" s="177" t="str">
        <f>IF(ISERROR(VLOOKUP(B96,data!$A$3:$AT$202,2,FALSE)),"",VLOOKUP(B96,data!$A$3:$AT$202,12,FALSE))</f>
        <v/>
      </c>
      <c r="J96" s="570" t="str">
        <f>IF(ISERROR(VLOOKUP(B96,data!$A$3:$AT$202,2,FALSE)),"",VLOOKUP(B96,data!$A$3:$AT$202,22,FALSE))</f>
        <v/>
      </c>
      <c r="K96" s="571"/>
      <c r="L96" s="602" t="str">
        <f>IF(ISERROR(VLOOKUP(B96,data!$A$3:$AT$202,2,FALSE)),"",VLOOKUP(B96,data!$A$3:$AT$202,27,FALSE))</f>
        <v/>
      </c>
      <c r="M96" s="603"/>
      <c r="N96" s="572" t="str">
        <f>IF(ISERROR(VLOOKUP(B96,data!$A$3:$AT$202,2,FALSE)),"",VLOOKUP(B96,data!$A$3:$AT$202,32,FALSE))</f>
        <v/>
      </c>
      <c r="O96" s="573"/>
      <c r="P96" s="600" t="str">
        <f>IF(ISERROR(VLOOKUP(B96,data!$A$3:$AT$202,2,FALSE)),"",VLOOKUP(B96,data!$A$3:$AT$202,37,FALSE))</f>
        <v/>
      </c>
      <c r="Q96" s="601"/>
      <c r="R96" s="572" t="str">
        <f>IF(ISERROR(VLOOKUP(B96,data!$A$3:$AT$202,2,FALSE)),"",VLOOKUP(B96,data!$A$3:$AT$202,42,FALSE))</f>
        <v/>
      </c>
      <c r="S96" s="573"/>
    </row>
    <row r="97" spans="2:19" ht="21.95" customHeight="1" x14ac:dyDescent="0.15">
      <c r="B97" s="187">
        <v>81</v>
      </c>
      <c r="C97" s="182" t="str">
        <f>IF(ISERROR(VLOOKUP(B97,data!$A$3:$AT$202,2,FALSE)),"",VLOOKUP(B97,data!$A$3:$AT$202,2,FALSE))</f>
        <v/>
      </c>
      <c r="D97" s="589" t="str">
        <f>IF(ISERROR(VLOOKUP(B97,data!$A$3:$AT$202,2,FALSE)),"",VLOOKUP(B97,data!$A$3:$AT$202,46,FALSE))</f>
        <v/>
      </c>
      <c r="E97" s="590"/>
      <c r="F97" s="591"/>
      <c r="G97" s="174" t="str">
        <f>IF(ISERROR(VLOOKUP(B97,data!$A$3:$AT$202,2,FALSE)),"",VLOOKUP(B97,data!$A$3:$AT$202,11,FALSE))</f>
        <v/>
      </c>
      <c r="H97" s="121" t="str">
        <f>IF(ISERROR(VLOOKUP(B97,競技者データ入力シート!$A$7:$M$206,2,FALSE)),"",VLOOKUP(B97,競技者データ入力シート!$A$7:$M$206,7,FALSE))</f>
        <v/>
      </c>
      <c r="I97" s="175" t="str">
        <f>IF(ISERROR(VLOOKUP(B97,data!$A$3:$AT$202,2,FALSE)),"",VLOOKUP(B97,data!$A$3:$AT$202,12,FALSE))</f>
        <v/>
      </c>
      <c r="J97" s="592" t="str">
        <f>IF(ISERROR(VLOOKUP(B97,data!$A$3:$AT$202,2,FALSE)),"",VLOOKUP(B97,data!$A$3:$AT$202,22,FALSE))</f>
        <v/>
      </c>
      <c r="K97" s="593"/>
      <c r="L97" s="594" t="str">
        <f>IF(ISERROR(VLOOKUP(B97,data!$A$3:$AT$202,2,FALSE)),"",VLOOKUP(B97,data!$A$3:$AT$202,27,FALSE))</f>
        <v/>
      </c>
      <c r="M97" s="595"/>
      <c r="N97" s="596" t="str">
        <f>IF(ISERROR(VLOOKUP(B97,data!$A$3:$AT$202,2,FALSE)),"",VLOOKUP(B97,data!$A$3:$AT$202,32,FALSE))</f>
        <v/>
      </c>
      <c r="O97" s="597"/>
      <c r="P97" s="598" t="str">
        <f>IF(ISERROR(VLOOKUP(B97,data!$A$3:$AT$202,2,FALSE)),"",VLOOKUP(B97,data!$A$3:$AT$202,37,FALSE))</f>
        <v/>
      </c>
      <c r="Q97" s="599"/>
      <c r="R97" s="596" t="str">
        <f>IF(ISERROR(VLOOKUP(B97,data!$A$3:$AT$202,2,FALSE)),"",VLOOKUP(B97,data!$A$3:$AT$202,42,FALSE))</f>
        <v/>
      </c>
      <c r="S97" s="597"/>
    </row>
    <row r="98" spans="2:19" ht="21.95" customHeight="1" x14ac:dyDescent="0.15">
      <c r="B98" s="185">
        <v>82</v>
      </c>
      <c r="C98" s="180" t="str">
        <f>IF(ISERROR(VLOOKUP(B98,data!$A$3:$AT$202,2,FALSE)),"",VLOOKUP(B98,data!$A$3:$AT$202,2,FALSE))</f>
        <v/>
      </c>
      <c r="D98" s="574" t="str">
        <f>IF(ISERROR(VLOOKUP(B98,data!$A$3:$AT$202,2,FALSE)),"",VLOOKUP(B98,data!$A$3:$AT$202,46,FALSE))</f>
        <v/>
      </c>
      <c r="E98" s="575"/>
      <c r="F98" s="576"/>
      <c r="G98" s="171" t="str">
        <f>IF(ISERROR(VLOOKUP(B98,data!$A$3:$AT$202,2,FALSE)),"",VLOOKUP(B98,data!$A$3:$AT$202,11,FALSE))</f>
        <v/>
      </c>
      <c r="H98" s="119" t="str">
        <f>IF(ISERROR(VLOOKUP(B98,競技者データ入力シート!$A$7:$M$206,2,FALSE)),"",VLOOKUP(B98,競技者データ入力シート!$A$7:$M$206,7,FALSE))</f>
        <v/>
      </c>
      <c r="I98" s="170" t="str">
        <f>IF(ISERROR(VLOOKUP(B98,data!$A$3:$AT$202,2,FALSE)),"",VLOOKUP(B98,data!$A$3:$AT$202,12,FALSE))</f>
        <v/>
      </c>
      <c r="J98" s="577" t="str">
        <f>IF(ISERROR(VLOOKUP(B98,data!$A$3:$AT$202,2,FALSE)),"",VLOOKUP(B98,data!$A$3:$AT$202,22,FALSE))</f>
        <v/>
      </c>
      <c r="K98" s="578"/>
      <c r="L98" s="579" t="str">
        <f>IF(ISERROR(VLOOKUP(B98,data!$A$3:$AT$202,2,FALSE)),"",VLOOKUP(B98,data!$A$3:$AT$202,27,FALSE))</f>
        <v/>
      </c>
      <c r="M98" s="580"/>
      <c r="N98" s="581" t="str">
        <f>IF(ISERROR(VLOOKUP(B98,data!$A$3:$AT$202,2,FALSE)),"",VLOOKUP(B98,data!$A$3:$AT$202,32,FALSE))</f>
        <v/>
      </c>
      <c r="O98" s="582"/>
      <c r="P98" s="604" t="str">
        <f>IF(ISERROR(VLOOKUP(B98,data!$A$3:$AT$202,2,FALSE)),"",VLOOKUP(B98,data!$A$3:$AT$202,37,FALSE))</f>
        <v/>
      </c>
      <c r="Q98" s="605"/>
      <c r="R98" s="581" t="str">
        <f>IF(ISERROR(VLOOKUP(B98,data!$A$3:$AT$202,2,FALSE)),"",VLOOKUP(B98,data!$A$3:$AT$202,42,FALSE))</f>
        <v/>
      </c>
      <c r="S98" s="582"/>
    </row>
    <row r="99" spans="2:19" ht="21.95" customHeight="1" x14ac:dyDescent="0.15">
      <c r="B99" s="185">
        <v>83</v>
      </c>
      <c r="C99" s="180" t="str">
        <f>IF(ISERROR(VLOOKUP(B99,data!$A$3:$AT$202,2,FALSE)),"",VLOOKUP(B99,data!$A$3:$AT$202,2,FALSE))</f>
        <v/>
      </c>
      <c r="D99" s="574" t="str">
        <f>IF(ISERROR(VLOOKUP(B99,data!$A$3:$AT$202,2,FALSE)),"",VLOOKUP(B99,data!$A$3:$AT$202,46,FALSE))</f>
        <v/>
      </c>
      <c r="E99" s="575"/>
      <c r="F99" s="576"/>
      <c r="G99" s="169" t="str">
        <f>IF(ISERROR(VLOOKUP(B99,data!$A$3:$AT$202,2,FALSE)),"",VLOOKUP(B99,data!$A$3:$AT$202,11,FALSE))</f>
        <v/>
      </c>
      <c r="H99" s="119" t="str">
        <f>IF(ISERROR(VLOOKUP(B99,競技者データ入力シート!$A$7:$M$206,2,FALSE)),"",VLOOKUP(B99,競技者データ入力シート!$A$7:$M$206,7,FALSE))</f>
        <v/>
      </c>
      <c r="I99" s="170" t="str">
        <f>IF(ISERROR(VLOOKUP(B99,data!$A$3:$AT$202,2,FALSE)),"",VLOOKUP(B99,data!$A$3:$AT$202,12,FALSE))</f>
        <v/>
      </c>
      <c r="J99" s="577" t="str">
        <f>IF(ISERROR(VLOOKUP(B99,data!$A$3:$AT$202,2,FALSE)),"",VLOOKUP(B99,data!$A$3:$AT$202,22,FALSE))</f>
        <v/>
      </c>
      <c r="K99" s="578"/>
      <c r="L99" s="579" t="str">
        <f>IF(ISERROR(VLOOKUP(B99,data!$A$3:$AT$202,2,FALSE)),"",VLOOKUP(B99,data!$A$3:$AT$202,27,FALSE))</f>
        <v/>
      </c>
      <c r="M99" s="580"/>
      <c r="N99" s="581" t="str">
        <f>IF(ISERROR(VLOOKUP(B99,data!$A$3:$AT$202,2,FALSE)),"",VLOOKUP(B99,data!$A$3:$AT$202,32,FALSE))</f>
        <v/>
      </c>
      <c r="O99" s="582"/>
      <c r="P99" s="604" t="str">
        <f>IF(ISERROR(VLOOKUP(B99,data!$A$3:$AT$202,2,FALSE)),"",VLOOKUP(B99,data!$A$3:$AT$202,37,FALSE))</f>
        <v/>
      </c>
      <c r="Q99" s="605"/>
      <c r="R99" s="581" t="str">
        <f>IF(ISERROR(VLOOKUP(B99,data!$A$3:$AT$202,2,FALSE)),"",VLOOKUP(B99,data!$A$3:$AT$202,42,FALSE))</f>
        <v/>
      </c>
      <c r="S99" s="582"/>
    </row>
    <row r="100" spans="2:19" ht="21.95" customHeight="1" x14ac:dyDescent="0.15">
      <c r="B100" s="185">
        <v>84</v>
      </c>
      <c r="C100" s="180" t="str">
        <f>IF(ISERROR(VLOOKUP(B100,data!$A$3:$AT$202,2,FALSE)),"",VLOOKUP(B100,data!$A$3:$AT$202,2,FALSE))</f>
        <v/>
      </c>
      <c r="D100" s="574" t="str">
        <f>IF(ISERROR(VLOOKUP(B100,data!$A$3:$AT$202,2,FALSE)),"",VLOOKUP(B100,data!$A$3:$AT$202,46,FALSE))</f>
        <v/>
      </c>
      <c r="E100" s="575"/>
      <c r="F100" s="576"/>
      <c r="G100" s="171" t="str">
        <f>IF(ISERROR(VLOOKUP(B100,data!$A$3:$AT$202,2,FALSE)),"",VLOOKUP(B100,data!$A$3:$AT$202,11,FALSE))</f>
        <v/>
      </c>
      <c r="H100" s="119" t="str">
        <f>IF(ISERROR(VLOOKUP(B100,競技者データ入力シート!$A$7:$M$206,2,FALSE)),"",VLOOKUP(B100,競技者データ入力シート!$A$7:$M$206,7,FALSE))</f>
        <v/>
      </c>
      <c r="I100" s="170" t="str">
        <f>IF(ISERROR(VLOOKUP(B100,data!$A$3:$AT$202,2,FALSE)),"",VLOOKUP(B100,data!$A$3:$AT$202,12,FALSE))</f>
        <v/>
      </c>
      <c r="J100" s="577" t="str">
        <f>IF(ISERROR(VLOOKUP(B100,data!$A$3:$AT$202,2,FALSE)),"",VLOOKUP(B100,data!$A$3:$AT$202,22,FALSE))</f>
        <v/>
      </c>
      <c r="K100" s="578"/>
      <c r="L100" s="579" t="str">
        <f>IF(ISERROR(VLOOKUP(B100,data!$A$3:$AT$202,2,FALSE)),"",VLOOKUP(B100,data!$A$3:$AT$202,27,FALSE))</f>
        <v/>
      </c>
      <c r="M100" s="580"/>
      <c r="N100" s="581" t="str">
        <f>IF(ISERROR(VLOOKUP(B100,data!$A$3:$AT$202,2,FALSE)),"",VLOOKUP(B100,data!$A$3:$AT$202,32,FALSE))</f>
        <v/>
      </c>
      <c r="O100" s="582"/>
      <c r="P100" s="604" t="str">
        <f>IF(ISERROR(VLOOKUP(B100,data!$A$3:$AT$202,2,FALSE)),"",VLOOKUP(B100,data!$A$3:$AT$202,37,FALSE))</f>
        <v/>
      </c>
      <c r="Q100" s="605"/>
      <c r="R100" s="581" t="str">
        <f>IF(ISERROR(VLOOKUP(B100,data!$A$3:$AT$202,2,FALSE)),"",VLOOKUP(B100,data!$A$3:$AT$202,42,FALSE))</f>
        <v/>
      </c>
      <c r="S100" s="582"/>
    </row>
    <row r="101" spans="2:19" ht="21.95" customHeight="1" x14ac:dyDescent="0.15">
      <c r="B101" s="188">
        <v>85</v>
      </c>
      <c r="C101" s="183" t="str">
        <f>IF(ISERROR(VLOOKUP(B101,data!$A$3:$AT$202,2,FALSE)),"",VLOOKUP(B101,data!$A$3:$AT$202,2,FALSE))</f>
        <v/>
      </c>
      <c r="D101" s="567" t="str">
        <f>IF(ISERROR(VLOOKUP(B101,data!$A$3:$AT$202,2,FALSE)),"",VLOOKUP(B101,data!$A$3:$AT$202,46,FALSE))</f>
        <v/>
      </c>
      <c r="E101" s="568"/>
      <c r="F101" s="569"/>
      <c r="G101" s="176" t="str">
        <f>IF(ISERROR(VLOOKUP(B101,data!$A$3:$AT$202,2,FALSE)),"",VLOOKUP(B101,data!$A$3:$AT$202,11,FALSE))</f>
        <v/>
      </c>
      <c r="H101" s="122" t="str">
        <f>IF(ISERROR(VLOOKUP(B101,競技者データ入力シート!$A$7:$M$206,2,FALSE)),"",VLOOKUP(B101,競技者データ入力シート!$A$7:$M$206,7,FALSE))</f>
        <v/>
      </c>
      <c r="I101" s="177" t="str">
        <f>IF(ISERROR(VLOOKUP(B101,data!$A$3:$AT$202,2,FALSE)),"",VLOOKUP(B101,data!$A$3:$AT$202,12,FALSE))</f>
        <v/>
      </c>
      <c r="J101" s="570" t="str">
        <f>IF(ISERROR(VLOOKUP(B101,data!$A$3:$AT$202,2,FALSE)),"",VLOOKUP(B101,data!$A$3:$AT$202,22,FALSE))</f>
        <v/>
      </c>
      <c r="K101" s="571"/>
      <c r="L101" s="602" t="str">
        <f>IF(ISERROR(VLOOKUP(B101,data!$A$3:$AT$202,2,FALSE)),"",VLOOKUP(B101,data!$A$3:$AT$202,27,FALSE))</f>
        <v/>
      </c>
      <c r="M101" s="603"/>
      <c r="N101" s="572" t="str">
        <f>IF(ISERROR(VLOOKUP(B101,data!$A$3:$AT$202,2,FALSE)),"",VLOOKUP(B101,data!$A$3:$AT$202,32,FALSE))</f>
        <v/>
      </c>
      <c r="O101" s="573"/>
      <c r="P101" s="600" t="str">
        <f>IF(ISERROR(VLOOKUP(B101,data!$A$3:$AT$202,2,FALSE)),"",VLOOKUP(B101,data!$A$3:$AT$202,37,FALSE))</f>
        <v/>
      </c>
      <c r="Q101" s="601"/>
      <c r="R101" s="572" t="str">
        <f>IF(ISERROR(VLOOKUP(B101,data!$A$3:$AT$202,2,FALSE)),"",VLOOKUP(B101,data!$A$3:$AT$202,42,FALSE))</f>
        <v/>
      </c>
      <c r="S101" s="573"/>
    </row>
    <row r="102" spans="2:19" ht="21.95" customHeight="1" x14ac:dyDescent="0.15">
      <c r="B102" s="187">
        <v>86</v>
      </c>
      <c r="C102" s="182" t="str">
        <f>IF(ISERROR(VLOOKUP(B102,data!$A$3:$AT$202,2,FALSE)),"",VLOOKUP(B102,data!$A$3:$AT$202,2,FALSE))</f>
        <v/>
      </c>
      <c r="D102" s="589" t="str">
        <f>IF(ISERROR(VLOOKUP(B102,data!$A$3:$AT$202,2,FALSE)),"",VLOOKUP(B102,data!$A$3:$AT$202,46,FALSE))</f>
        <v/>
      </c>
      <c r="E102" s="590"/>
      <c r="F102" s="591"/>
      <c r="G102" s="174" t="str">
        <f>IF(ISERROR(VLOOKUP(B102,data!$A$3:$AT$202,2,FALSE)),"",VLOOKUP(B102,data!$A$3:$AT$202,11,FALSE))</f>
        <v/>
      </c>
      <c r="H102" s="121" t="str">
        <f>IF(ISERROR(VLOOKUP(B102,競技者データ入力シート!$A$7:$M$206,2,FALSE)),"",VLOOKUP(B102,競技者データ入力シート!$A$7:$M$206,7,FALSE))</f>
        <v/>
      </c>
      <c r="I102" s="175" t="str">
        <f>IF(ISERROR(VLOOKUP(B102,data!$A$3:$AT$202,2,FALSE)),"",VLOOKUP(B102,data!$A$3:$AT$202,12,FALSE))</f>
        <v/>
      </c>
      <c r="J102" s="592" t="str">
        <f>IF(ISERROR(VLOOKUP(B102,data!$A$3:$AT$202,2,FALSE)),"",VLOOKUP(B102,data!$A$3:$AT$202,22,FALSE))</f>
        <v/>
      </c>
      <c r="K102" s="593"/>
      <c r="L102" s="594" t="str">
        <f>IF(ISERROR(VLOOKUP(B102,data!$A$3:$AT$202,2,FALSE)),"",VLOOKUP(B102,data!$A$3:$AT$202,27,FALSE))</f>
        <v/>
      </c>
      <c r="M102" s="595"/>
      <c r="N102" s="596" t="str">
        <f>IF(ISERROR(VLOOKUP(B102,data!$A$3:$AT$202,2,FALSE)),"",VLOOKUP(B102,data!$A$3:$AT$202,32,FALSE))</f>
        <v/>
      </c>
      <c r="O102" s="597"/>
      <c r="P102" s="598" t="str">
        <f>IF(ISERROR(VLOOKUP(B102,data!$A$3:$AT$202,2,FALSE)),"",VLOOKUP(B102,data!$A$3:$AT$202,37,FALSE))</f>
        <v/>
      </c>
      <c r="Q102" s="599"/>
      <c r="R102" s="596" t="str">
        <f>IF(ISERROR(VLOOKUP(B102,data!$A$3:$AT$202,2,FALSE)),"",VLOOKUP(B102,data!$A$3:$AT$202,42,FALSE))</f>
        <v/>
      </c>
      <c r="S102" s="597"/>
    </row>
    <row r="103" spans="2:19" ht="21.95" customHeight="1" x14ac:dyDescent="0.15">
      <c r="B103" s="185">
        <v>87</v>
      </c>
      <c r="C103" s="180" t="str">
        <f>IF(ISERROR(VLOOKUP(B103,data!$A$3:$AT$202,2,FALSE)),"",VLOOKUP(B103,data!$A$3:$AT$202,2,FALSE))</f>
        <v/>
      </c>
      <c r="D103" s="574" t="str">
        <f>IF(ISERROR(VLOOKUP(B103,data!$A$3:$AT$202,2,FALSE)),"",VLOOKUP(B103,data!$A$3:$AT$202,46,FALSE))</f>
        <v/>
      </c>
      <c r="E103" s="575"/>
      <c r="F103" s="576"/>
      <c r="G103" s="171" t="str">
        <f>IF(ISERROR(VLOOKUP(B103,data!$A$3:$AT$202,2,FALSE)),"",VLOOKUP(B103,data!$A$3:$AT$202,11,FALSE))</f>
        <v/>
      </c>
      <c r="H103" s="119" t="str">
        <f>IF(ISERROR(VLOOKUP(B103,競技者データ入力シート!$A$7:$M$206,2,FALSE)),"",VLOOKUP(B103,競技者データ入力シート!$A$7:$M$206,7,FALSE))</f>
        <v/>
      </c>
      <c r="I103" s="170" t="str">
        <f>IF(ISERROR(VLOOKUP(B103,data!$A$3:$AT$202,2,FALSE)),"",VLOOKUP(B103,data!$A$3:$AT$202,12,FALSE))</f>
        <v/>
      </c>
      <c r="J103" s="577" t="str">
        <f>IF(ISERROR(VLOOKUP(B103,data!$A$3:$AT$202,2,FALSE)),"",VLOOKUP(B103,data!$A$3:$AT$202,22,FALSE))</f>
        <v/>
      </c>
      <c r="K103" s="578"/>
      <c r="L103" s="579" t="str">
        <f>IF(ISERROR(VLOOKUP(B103,data!$A$3:$AT$202,2,FALSE)),"",VLOOKUP(B103,data!$A$3:$AT$202,27,FALSE))</f>
        <v/>
      </c>
      <c r="M103" s="580"/>
      <c r="N103" s="581" t="str">
        <f>IF(ISERROR(VLOOKUP(B103,data!$A$3:$AT$202,2,FALSE)),"",VLOOKUP(B103,data!$A$3:$AT$202,32,FALSE))</f>
        <v/>
      </c>
      <c r="O103" s="582"/>
      <c r="P103" s="604" t="str">
        <f>IF(ISERROR(VLOOKUP(B103,data!$A$3:$AT$202,2,FALSE)),"",VLOOKUP(B103,data!$A$3:$AT$202,37,FALSE))</f>
        <v/>
      </c>
      <c r="Q103" s="605"/>
      <c r="R103" s="581" t="str">
        <f>IF(ISERROR(VLOOKUP(B103,data!$A$3:$AT$202,2,FALSE)),"",VLOOKUP(B103,data!$A$3:$AT$202,42,FALSE))</f>
        <v/>
      </c>
      <c r="S103" s="582"/>
    </row>
    <row r="104" spans="2:19" ht="21.95" customHeight="1" x14ac:dyDescent="0.15">
      <c r="B104" s="185">
        <v>88</v>
      </c>
      <c r="C104" s="180" t="str">
        <f>IF(ISERROR(VLOOKUP(B104,data!$A$3:$AT$202,2,FALSE)),"",VLOOKUP(B104,data!$A$3:$AT$202,2,FALSE))</f>
        <v/>
      </c>
      <c r="D104" s="574" t="str">
        <f>IF(ISERROR(VLOOKUP(B104,data!$A$3:$AT$202,2,FALSE)),"",VLOOKUP(B104,data!$A$3:$AT$202,46,FALSE))</f>
        <v/>
      </c>
      <c r="E104" s="575"/>
      <c r="F104" s="576"/>
      <c r="G104" s="169" t="str">
        <f>IF(ISERROR(VLOOKUP(B104,data!$A$3:$AT$202,2,FALSE)),"",VLOOKUP(B104,data!$A$3:$AT$202,11,FALSE))</f>
        <v/>
      </c>
      <c r="H104" s="119" t="str">
        <f>IF(ISERROR(VLOOKUP(B104,競技者データ入力シート!$A$7:$M$206,2,FALSE)),"",VLOOKUP(B104,競技者データ入力シート!$A$7:$M$206,7,FALSE))</f>
        <v/>
      </c>
      <c r="I104" s="170" t="str">
        <f>IF(ISERROR(VLOOKUP(B104,data!$A$3:$AT$202,2,FALSE)),"",VLOOKUP(B104,data!$A$3:$AT$202,12,FALSE))</f>
        <v/>
      </c>
      <c r="J104" s="577" t="str">
        <f>IF(ISERROR(VLOOKUP(B104,data!$A$3:$AT$202,2,FALSE)),"",VLOOKUP(B104,data!$A$3:$AT$202,22,FALSE))</f>
        <v/>
      </c>
      <c r="K104" s="578"/>
      <c r="L104" s="579" t="str">
        <f>IF(ISERROR(VLOOKUP(B104,data!$A$3:$AT$202,2,FALSE)),"",VLOOKUP(B104,data!$A$3:$AT$202,27,FALSE))</f>
        <v/>
      </c>
      <c r="M104" s="580"/>
      <c r="N104" s="581" t="str">
        <f>IF(ISERROR(VLOOKUP(B104,data!$A$3:$AT$202,2,FALSE)),"",VLOOKUP(B104,data!$A$3:$AT$202,32,FALSE))</f>
        <v/>
      </c>
      <c r="O104" s="582"/>
      <c r="P104" s="604" t="str">
        <f>IF(ISERROR(VLOOKUP(B104,data!$A$3:$AT$202,2,FALSE)),"",VLOOKUP(B104,data!$A$3:$AT$202,37,FALSE))</f>
        <v/>
      </c>
      <c r="Q104" s="605"/>
      <c r="R104" s="581" t="str">
        <f>IF(ISERROR(VLOOKUP(B104,data!$A$3:$AT$202,2,FALSE)),"",VLOOKUP(B104,data!$A$3:$AT$202,42,FALSE))</f>
        <v/>
      </c>
      <c r="S104" s="582"/>
    </row>
    <row r="105" spans="2:19" ht="21.95" customHeight="1" x14ac:dyDescent="0.15">
      <c r="B105" s="185">
        <v>89</v>
      </c>
      <c r="C105" s="180" t="str">
        <f>IF(ISERROR(VLOOKUP(B105,data!$A$3:$AT$202,2,FALSE)),"",VLOOKUP(B105,data!$A$3:$AT$202,2,FALSE))</f>
        <v/>
      </c>
      <c r="D105" s="574" t="str">
        <f>IF(ISERROR(VLOOKUP(B105,data!$A$3:$AT$202,2,FALSE)),"",VLOOKUP(B105,data!$A$3:$AT$202,46,FALSE))</f>
        <v/>
      </c>
      <c r="E105" s="575"/>
      <c r="F105" s="576"/>
      <c r="G105" s="171" t="str">
        <f>IF(ISERROR(VLOOKUP(B105,data!$A$3:$AT$202,2,FALSE)),"",VLOOKUP(B105,data!$A$3:$AT$202,11,FALSE))</f>
        <v/>
      </c>
      <c r="H105" s="119" t="str">
        <f>IF(ISERROR(VLOOKUP(B105,競技者データ入力シート!$A$7:$M$206,2,FALSE)),"",VLOOKUP(B105,競技者データ入力シート!$A$7:$M$206,7,FALSE))</f>
        <v/>
      </c>
      <c r="I105" s="170" t="str">
        <f>IF(ISERROR(VLOOKUP(B105,data!$A$3:$AT$202,2,FALSE)),"",VLOOKUP(B105,data!$A$3:$AT$202,12,FALSE))</f>
        <v/>
      </c>
      <c r="J105" s="577" t="str">
        <f>IF(ISERROR(VLOOKUP(B105,data!$A$3:$AT$202,2,FALSE)),"",VLOOKUP(B105,data!$A$3:$AT$202,22,FALSE))</f>
        <v/>
      </c>
      <c r="K105" s="578"/>
      <c r="L105" s="579" t="str">
        <f>IF(ISERROR(VLOOKUP(B105,data!$A$3:$AT$202,2,FALSE)),"",VLOOKUP(B105,data!$A$3:$AT$202,27,FALSE))</f>
        <v/>
      </c>
      <c r="M105" s="580"/>
      <c r="N105" s="581" t="str">
        <f>IF(ISERROR(VLOOKUP(B105,data!$A$3:$AT$202,2,FALSE)),"",VLOOKUP(B105,data!$A$3:$AT$202,32,FALSE))</f>
        <v/>
      </c>
      <c r="O105" s="582"/>
      <c r="P105" s="604" t="str">
        <f>IF(ISERROR(VLOOKUP(B105,data!$A$3:$AT$202,2,FALSE)),"",VLOOKUP(B105,data!$A$3:$AT$202,37,FALSE))</f>
        <v/>
      </c>
      <c r="Q105" s="605"/>
      <c r="R105" s="581" t="str">
        <f>IF(ISERROR(VLOOKUP(B105,data!$A$3:$AT$202,2,FALSE)),"",VLOOKUP(B105,data!$A$3:$AT$202,42,FALSE))</f>
        <v/>
      </c>
      <c r="S105" s="582"/>
    </row>
    <row r="106" spans="2:19" ht="21.95" customHeight="1" x14ac:dyDescent="0.15">
      <c r="B106" s="188">
        <v>90</v>
      </c>
      <c r="C106" s="183" t="str">
        <f>IF(ISERROR(VLOOKUP(B106,data!$A$3:$AT$202,2,FALSE)),"",VLOOKUP(B106,data!$A$3:$AT$202,2,FALSE))</f>
        <v/>
      </c>
      <c r="D106" s="567" t="str">
        <f>IF(ISERROR(VLOOKUP(B106,data!$A$3:$AT$202,2,FALSE)),"",VLOOKUP(B106,data!$A$3:$AT$202,46,FALSE))</f>
        <v/>
      </c>
      <c r="E106" s="568"/>
      <c r="F106" s="569"/>
      <c r="G106" s="176" t="str">
        <f>IF(ISERROR(VLOOKUP(B106,data!$A$3:$AT$202,2,FALSE)),"",VLOOKUP(B106,data!$A$3:$AT$202,11,FALSE))</f>
        <v/>
      </c>
      <c r="H106" s="122" t="str">
        <f>IF(ISERROR(VLOOKUP(B106,競技者データ入力シート!$A$7:$M$206,2,FALSE)),"",VLOOKUP(B106,競技者データ入力シート!$A$7:$M$206,7,FALSE))</f>
        <v/>
      </c>
      <c r="I106" s="177" t="str">
        <f>IF(ISERROR(VLOOKUP(B106,data!$A$3:$AT$202,2,FALSE)),"",VLOOKUP(B106,data!$A$3:$AT$202,12,FALSE))</f>
        <v/>
      </c>
      <c r="J106" s="570" t="str">
        <f>IF(ISERROR(VLOOKUP(B106,data!$A$3:$AT$202,2,FALSE)),"",VLOOKUP(B106,data!$A$3:$AT$202,22,FALSE))</f>
        <v/>
      </c>
      <c r="K106" s="571"/>
      <c r="L106" s="602" t="str">
        <f>IF(ISERROR(VLOOKUP(B106,data!$A$3:$AT$202,2,FALSE)),"",VLOOKUP(B106,data!$A$3:$AT$202,27,FALSE))</f>
        <v/>
      </c>
      <c r="M106" s="603"/>
      <c r="N106" s="572" t="str">
        <f>IF(ISERROR(VLOOKUP(B106,data!$A$3:$AT$202,2,FALSE)),"",VLOOKUP(B106,data!$A$3:$AT$202,32,FALSE))</f>
        <v/>
      </c>
      <c r="O106" s="573"/>
      <c r="P106" s="600" t="str">
        <f>IF(ISERROR(VLOOKUP(B106,data!$A$3:$AT$202,2,FALSE)),"",VLOOKUP(B106,data!$A$3:$AT$202,37,FALSE))</f>
        <v/>
      </c>
      <c r="Q106" s="601"/>
      <c r="R106" s="572" t="str">
        <f>IF(ISERROR(VLOOKUP(B106,data!$A$3:$AT$202,2,FALSE)),"",VLOOKUP(B106,data!$A$3:$AT$202,42,FALSE))</f>
        <v/>
      </c>
      <c r="S106" s="573"/>
    </row>
    <row r="107" spans="2:19" ht="21.95" customHeight="1" x14ac:dyDescent="0.15">
      <c r="B107" s="187">
        <v>91</v>
      </c>
      <c r="C107" s="182" t="str">
        <f>IF(ISERROR(VLOOKUP(B107,data!$A$3:$AT$202,2,FALSE)),"",VLOOKUP(B107,data!$A$3:$AT$202,2,FALSE))</f>
        <v/>
      </c>
      <c r="D107" s="589" t="str">
        <f>IF(ISERROR(VLOOKUP(B107,data!$A$3:$AT$202,2,FALSE)),"",VLOOKUP(B107,data!$A$3:$AT$202,46,FALSE))</f>
        <v/>
      </c>
      <c r="E107" s="590"/>
      <c r="F107" s="591"/>
      <c r="G107" s="174" t="str">
        <f>IF(ISERROR(VLOOKUP(B107,data!$A$3:$AT$202,2,FALSE)),"",VLOOKUP(B107,data!$A$3:$AT$202,11,FALSE))</f>
        <v/>
      </c>
      <c r="H107" s="121" t="str">
        <f>IF(ISERROR(VLOOKUP(B107,競技者データ入力シート!$A$7:$M$206,2,FALSE)),"",VLOOKUP(B107,競技者データ入力シート!$A$7:$M$206,7,FALSE))</f>
        <v/>
      </c>
      <c r="I107" s="175" t="str">
        <f>IF(ISERROR(VLOOKUP(B107,data!$A$3:$AT$202,2,FALSE)),"",VLOOKUP(B107,data!$A$3:$AT$202,12,FALSE))</f>
        <v/>
      </c>
      <c r="J107" s="592" t="str">
        <f>IF(ISERROR(VLOOKUP(B107,data!$A$3:$AT$202,2,FALSE)),"",VLOOKUP(B107,data!$A$3:$AT$202,22,FALSE))</f>
        <v/>
      </c>
      <c r="K107" s="593"/>
      <c r="L107" s="594" t="str">
        <f>IF(ISERROR(VLOOKUP(B107,data!$A$3:$AT$202,2,FALSE)),"",VLOOKUP(B107,data!$A$3:$AT$202,27,FALSE))</f>
        <v/>
      </c>
      <c r="M107" s="595"/>
      <c r="N107" s="596" t="str">
        <f>IF(ISERROR(VLOOKUP(B107,data!$A$3:$AT$202,2,FALSE)),"",VLOOKUP(B107,data!$A$3:$AT$202,32,FALSE))</f>
        <v/>
      </c>
      <c r="O107" s="597"/>
      <c r="P107" s="598" t="str">
        <f>IF(ISERROR(VLOOKUP(B107,data!$A$3:$AT$202,2,FALSE)),"",VLOOKUP(B107,data!$A$3:$AT$202,37,FALSE))</f>
        <v/>
      </c>
      <c r="Q107" s="599"/>
      <c r="R107" s="596" t="str">
        <f>IF(ISERROR(VLOOKUP(B107,data!$A$3:$AT$202,2,FALSE)),"",VLOOKUP(B107,data!$A$3:$AT$202,42,FALSE))</f>
        <v/>
      </c>
      <c r="S107" s="597"/>
    </row>
    <row r="108" spans="2:19" ht="21.95" customHeight="1" x14ac:dyDescent="0.15">
      <c r="B108" s="185">
        <v>92</v>
      </c>
      <c r="C108" s="180" t="str">
        <f>IF(ISERROR(VLOOKUP(B108,data!$A$3:$AT$202,2,FALSE)),"",VLOOKUP(B108,data!$A$3:$AT$202,2,FALSE))</f>
        <v/>
      </c>
      <c r="D108" s="574" t="str">
        <f>IF(ISERROR(VLOOKUP(B108,data!$A$3:$AT$202,2,FALSE)),"",VLOOKUP(B108,data!$A$3:$AT$202,46,FALSE))</f>
        <v/>
      </c>
      <c r="E108" s="575"/>
      <c r="F108" s="576"/>
      <c r="G108" s="171" t="str">
        <f>IF(ISERROR(VLOOKUP(B108,data!$A$3:$AT$202,2,FALSE)),"",VLOOKUP(B108,data!$A$3:$AT$202,11,FALSE))</f>
        <v/>
      </c>
      <c r="H108" s="119" t="str">
        <f>IF(ISERROR(VLOOKUP(B108,競技者データ入力シート!$A$7:$M$206,2,FALSE)),"",VLOOKUP(B108,競技者データ入力シート!$A$7:$M$206,7,FALSE))</f>
        <v/>
      </c>
      <c r="I108" s="170" t="str">
        <f>IF(ISERROR(VLOOKUP(B108,data!$A$3:$AT$202,2,FALSE)),"",VLOOKUP(B108,data!$A$3:$AT$202,12,FALSE))</f>
        <v/>
      </c>
      <c r="J108" s="577" t="str">
        <f>IF(ISERROR(VLOOKUP(B108,data!$A$3:$AT$202,2,FALSE)),"",VLOOKUP(B108,data!$A$3:$AT$202,22,FALSE))</f>
        <v/>
      </c>
      <c r="K108" s="578"/>
      <c r="L108" s="579" t="str">
        <f>IF(ISERROR(VLOOKUP(B108,data!$A$3:$AT$202,2,FALSE)),"",VLOOKUP(B108,data!$A$3:$AT$202,27,FALSE))</f>
        <v/>
      </c>
      <c r="M108" s="580"/>
      <c r="N108" s="581" t="str">
        <f>IF(ISERROR(VLOOKUP(B108,data!$A$3:$AT$202,2,FALSE)),"",VLOOKUP(B108,data!$A$3:$AT$202,32,FALSE))</f>
        <v/>
      </c>
      <c r="O108" s="582"/>
      <c r="P108" s="604" t="str">
        <f>IF(ISERROR(VLOOKUP(B108,data!$A$3:$AT$202,2,FALSE)),"",VLOOKUP(B108,data!$A$3:$AT$202,37,FALSE))</f>
        <v/>
      </c>
      <c r="Q108" s="605"/>
      <c r="R108" s="581" t="str">
        <f>IF(ISERROR(VLOOKUP(B108,data!$A$3:$AT$202,2,FALSE)),"",VLOOKUP(B108,data!$A$3:$AT$202,42,FALSE))</f>
        <v/>
      </c>
      <c r="S108" s="582"/>
    </row>
    <row r="109" spans="2:19" ht="21.95" customHeight="1" x14ac:dyDescent="0.15">
      <c r="B109" s="185">
        <v>93</v>
      </c>
      <c r="C109" s="180" t="str">
        <f>IF(ISERROR(VLOOKUP(B109,data!$A$3:$AT$202,2,FALSE)),"",VLOOKUP(B109,data!$A$3:$AT$202,2,FALSE))</f>
        <v/>
      </c>
      <c r="D109" s="574" t="str">
        <f>IF(ISERROR(VLOOKUP(B109,data!$A$3:$AT$202,2,FALSE)),"",VLOOKUP(B109,data!$A$3:$AT$202,46,FALSE))</f>
        <v/>
      </c>
      <c r="E109" s="575"/>
      <c r="F109" s="576"/>
      <c r="G109" s="169" t="str">
        <f>IF(ISERROR(VLOOKUP(B109,data!$A$3:$AT$202,2,FALSE)),"",VLOOKUP(B109,data!$A$3:$AT$202,11,FALSE))</f>
        <v/>
      </c>
      <c r="H109" s="119" t="str">
        <f>IF(ISERROR(VLOOKUP(B109,競技者データ入力シート!$A$7:$M$206,2,FALSE)),"",VLOOKUP(B109,競技者データ入力シート!$A$7:$M$206,7,FALSE))</f>
        <v/>
      </c>
      <c r="I109" s="170" t="str">
        <f>IF(ISERROR(VLOOKUP(B109,data!$A$3:$AT$202,2,FALSE)),"",VLOOKUP(B109,data!$A$3:$AT$202,12,FALSE))</f>
        <v/>
      </c>
      <c r="J109" s="577" t="str">
        <f>IF(ISERROR(VLOOKUP(B109,data!$A$3:$AT$202,2,FALSE)),"",VLOOKUP(B109,data!$A$3:$AT$202,22,FALSE))</f>
        <v/>
      </c>
      <c r="K109" s="578"/>
      <c r="L109" s="579" t="str">
        <f>IF(ISERROR(VLOOKUP(B109,data!$A$3:$AT$202,2,FALSE)),"",VLOOKUP(B109,data!$A$3:$AT$202,27,FALSE))</f>
        <v/>
      </c>
      <c r="M109" s="580"/>
      <c r="N109" s="581" t="str">
        <f>IF(ISERROR(VLOOKUP(B109,data!$A$3:$AT$202,2,FALSE)),"",VLOOKUP(B109,data!$A$3:$AT$202,32,FALSE))</f>
        <v/>
      </c>
      <c r="O109" s="582"/>
      <c r="P109" s="604" t="str">
        <f>IF(ISERROR(VLOOKUP(B109,data!$A$3:$AT$202,2,FALSE)),"",VLOOKUP(B109,data!$A$3:$AT$202,37,FALSE))</f>
        <v/>
      </c>
      <c r="Q109" s="605"/>
      <c r="R109" s="581" t="str">
        <f>IF(ISERROR(VLOOKUP(B109,data!$A$3:$AT$202,2,FALSE)),"",VLOOKUP(B109,data!$A$3:$AT$202,42,FALSE))</f>
        <v/>
      </c>
      <c r="S109" s="582"/>
    </row>
    <row r="110" spans="2:19" ht="21.95" customHeight="1" x14ac:dyDescent="0.15">
      <c r="B110" s="185">
        <v>94</v>
      </c>
      <c r="C110" s="180" t="str">
        <f>IF(ISERROR(VLOOKUP(B110,data!$A$3:$AT$202,2,FALSE)),"",VLOOKUP(B110,data!$A$3:$AT$202,2,FALSE))</f>
        <v/>
      </c>
      <c r="D110" s="574" t="str">
        <f>IF(ISERROR(VLOOKUP(B110,data!$A$3:$AT$202,2,FALSE)),"",VLOOKUP(B110,data!$A$3:$AT$202,46,FALSE))</f>
        <v/>
      </c>
      <c r="E110" s="575"/>
      <c r="F110" s="576"/>
      <c r="G110" s="171" t="str">
        <f>IF(ISERROR(VLOOKUP(B110,data!$A$3:$AT$202,2,FALSE)),"",VLOOKUP(B110,data!$A$3:$AT$202,11,FALSE))</f>
        <v/>
      </c>
      <c r="H110" s="119" t="str">
        <f>IF(ISERROR(VLOOKUP(B110,競技者データ入力シート!$A$7:$M$206,2,FALSE)),"",VLOOKUP(B110,競技者データ入力シート!$A$7:$M$206,7,FALSE))</f>
        <v/>
      </c>
      <c r="I110" s="170" t="str">
        <f>IF(ISERROR(VLOOKUP(B110,data!$A$3:$AT$202,2,FALSE)),"",VLOOKUP(B110,data!$A$3:$AT$202,12,FALSE))</f>
        <v/>
      </c>
      <c r="J110" s="577" t="str">
        <f>IF(ISERROR(VLOOKUP(B110,data!$A$3:$AT$202,2,FALSE)),"",VLOOKUP(B110,data!$A$3:$AT$202,22,FALSE))</f>
        <v/>
      </c>
      <c r="K110" s="578"/>
      <c r="L110" s="579" t="str">
        <f>IF(ISERROR(VLOOKUP(B110,data!$A$3:$AT$202,2,FALSE)),"",VLOOKUP(B110,data!$A$3:$AT$202,27,FALSE))</f>
        <v/>
      </c>
      <c r="M110" s="580"/>
      <c r="N110" s="581" t="str">
        <f>IF(ISERROR(VLOOKUP(B110,data!$A$3:$AT$202,2,FALSE)),"",VLOOKUP(B110,data!$A$3:$AT$202,32,FALSE))</f>
        <v/>
      </c>
      <c r="O110" s="582"/>
      <c r="P110" s="604" t="str">
        <f>IF(ISERROR(VLOOKUP(B110,data!$A$3:$AT$202,2,FALSE)),"",VLOOKUP(B110,data!$A$3:$AT$202,37,FALSE))</f>
        <v/>
      </c>
      <c r="Q110" s="605"/>
      <c r="R110" s="581" t="str">
        <f>IF(ISERROR(VLOOKUP(B110,data!$A$3:$AT$202,2,FALSE)),"",VLOOKUP(B110,data!$A$3:$AT$202,42,FALSE))</f>
        <v/>
      </c>
      <c r="S110" s="582"/>
    </row>
    <row r="111" spans="2:19" ht="21.95" customHeight="1" x14ac:dyDescent="0.15">
      <c r="B111" s="188">
        <v>95</v>
      </c>
      <c r="C111" s="183" t="str">
        <f>IF(ISERROR(VLOOKUP(B111,data!$A$3:$AT$202,2,FALSE)),"",VLOOKUP(B111,data!$A$3:$AT$202,2,FALSE))</f>
        <v/>
      </c>
      <c r="D111" s="567" t="str">
        <f>IF(ISERROR(VLOOKUP(B111,data!$A$3:$AT$202,2,FALSE)),"",VLOOKUP(B111,data!$A$3:$AT$202,46,FALSE))</f>
        <v/>
      </c>
      <c r="E111" s="568"/>
      <c r="F111" s="569"/>
      <c r="G111" s="176" t="str">
        <f>IF(ISERROR(VLOOKUP(B111,data!$A$3:$AT$202,2,FALSE)),"",VLOOKUP(B111,data!$A$3:$AT$202,11,FALSE))</f>
        <v/>
      </c>
      <c r="H111" s="122" t="str">
        <f>IF(ISERROR(VLOOKUP(B111,競技者データ入力シート!$A$7:$M$206,2,FALSE)),"",VLOOKUP(B111,競技者データ入力シート!$A$7:$M$206,7,FALSE))</f>
        <v/>
      </c>
      <c r="I111" s="177" t="str">
        <f>IF(ISERROR(VLOOKUP(B111,data!$A$3:$AT$202,2,FALSE)),"",VLOOKUP(B111,data!$A$3:$AT$202,12,FALSE))</f>
        <v/>
      </c>
      <c r="J111" s="570" t="str">
        <f>IF(ISERROR(VLOOKUP(B111,data!$A$3:$AT$202,2,FALSE)),"",VLOOKUP(B111,data!$A$3:$AT$202,22,FALSE))</f>
        <v/>
      </c>
      <c r="K111" s="571"/>
      <c r="L111" s="602" t="str">
        <f>IF(ISERROR(VLOOKUP(B111,data!$A$3:$AT$202,2,FALSE)),"",VLOOKUP(B111,data!$A$3:$AT$202,27,FALSE))</f>
        <v/>
      </c>
      <c r="M111" s="603"/>
      <c r="N111" s="572" t="str">
        <f>IF(ISERROR(VLOOKUP(B111,data!$A$3:$AT$202,2,FALSE)),"",VLOOKUP(B111,data!$A$3:$AT$202,32,FALSE))</f>
        <v/>
      </c>
      <c r="O111" s="573"/>
      <c r="P111" s="600" t="str">
        <f>IF(ISERROR(VLOOKUP(B111,data!$A$3:$AT$202,2,FALSE)),"",VLOOKUP(B111,data!$A$3:$AT$202,37,FALSE))</f>
        <v/>
      </c>
      <c r="Q111" s="601"/>
      <c r="R111" s="572" t="str">
        <f>IF(ISERROR(VLOOKUP(B111,data!$A$3:$AT$202,2,FALSE)),"",VLOOKUP(B111,data!$A$3:$AT$202,42,FALSE))</f>
        <v/>
      </c>
      <c r="S111" s="573"/>
    </row>
    <row r="112" spans="2:19" ht="21.95" customHeight="1" x14ac:dyDescent="0.15">
      <c r="B112" s="187">
        <v>96</v>
      </c>
      <c r="C112" s="182" t="str">
        <f>IF(ISERROR(VLOOKUP(B112,data!$A$3:$AT$202,2,FALSE)),"",VLOOKUP(B112,data!$A$3:$AT$202,2,FALSE))</f>
        <v/>
      </c>
      <c r="D112" s="589" t="str">
        <f>IF(ISERROR(VLOOKUP(B112,data!$A$3:$AT$202,2,FALSE)),"",VLOOKUP(B112,data!$A$3:$AT$202,46,FALSE))</f>
        <v/>
      </c>
      <c r="E112" s="590"/>
      <c r="F112" s="591"/>
      <c r="G112" s="174" t="str">
        <f>IF(ISERROR(VLOOKUP(B112,data!$A$3:$AT$202,2,FALSE)),"",VLOOKUP(B112,data!$A$3:$AT$202,11,FALSE))</f>
        <v/>
      </c>
      <c r="H112" s="121" t="str">
        <f>IF(ISERROR(VLOOKUP(B112,競技者データ入力シート!$A$7:$M$206,2,FALSE)),"",VLOOKUP(B112,競技者データ入力シート!$A$7:$M$206,7,FALSE))</f>
        <v/>
      </c>
      <c r="I112" s="175" t="str">
        <f>IF(ISERROR(VLOOKUP(B112,data!$A$3:$AT$202,2,FALSE)),"",VLOOKUP(B112,data!$A$3:$AT$202,12,FALSE))</f>
        <v/>
      </c>
      <c r="J112" s="592" t="str">
        <f>IF(ISERROR(VLOOKUP(B112,data!$A$3:$AT$202,2,FALSE)),"",VLOOKUP(B112,data!$A$3:$AT$202,22,FALSE))</f>
        <v/>
      </c>
      <c r="K112" s="593"/>
      <c r="L112" s="594" t="str">
        <f>IF(ISERROR(VLOOKUP(B112,data!$A$3:$AT$202,2,FALSE)),"",VLOOKUP(B112,data!$A$3:$AT$202,27,FALSE))</f>
        <v/>
      </c>
      <c r="M112" s="595"/>
      <c r="N112" s="596" t="str">
        <f>IF(ISERROR(VLOOKUP(B112,data!$A$3:$AT$202,2,FALSE)),"",VLOOKUP(B112,data!$A$3:$AT$202,32,FALSE))</f>
        <v/>
      </c>
      <c r="O112" s="597"/>
      <c r="P112" s="598" t="str">
        <f>IF(ISERROR(VLOOKUP(B112,data!$A$3:$AT$202,2,FALSE)),"",VLOOKUP(B112,data!$A$3:$AT$202,37,FALSE))</f>
        <v/>
      </c>
      <c r="Q112" s="599"/>
      <c r="R112" s="596" t="str">
        <f>IF(ISERROR(VLOOKUP(B112,data!$A$3:$AT$202,2,FALSE)),"",VLOOKUP(B112,data!$A$3:$AT$202,42,FALSE))</f>
        <v/>
      </c>
      <c r="S112" s="597"/>
    </row>
    <row r="113" spans="2:19" ht="21.95" customHeight="1" x14ac:dyDescent="0.15">
      <c r="B113" s="185">
        <v>97</v>
      </c>
      <c r="C113" s="180" t="str">
        <f>IF(ISERROR(VLOOKUP(B113,data!$A$3:$AT$202,2,FALSE)),"",VLOOKUP(B113,data!$A$3:$AT$202,2,FALSE))</f>
        <v/>
      </c>
      <c r="D113" s="574" t="str">
        <f>IF(ISERROR(VLOOKUP(B113,data!$A$3:$AT$202,2,FALSE)),"",VLOOKUP(B113,data!$A$3:$AT$202,46,FALSE))</f>
        <v/>
      </c>
      <c r="E113" s="575"/>
      <c r="F113" s="576"/>
      <c r="G113" s="171" t="str">
        <f>IF(ISERROR(VLOOKUP(B113,data!$A$3:$AT$202,2,FALSE)),"",VLOOKUP(B113,data!$A$3:$AT$202,11,FALSE))</f>
        <v/>
      </c>
      <c r="H113" s="119" t="str">
        <f>IF(ISERROR(VLOOKUP(B113,競技者データ入力シート!$A$7:$M$206,2,FALSE)),"",VLOOKUP(B113,競技者データ入力シート!$A$7:$M$206,7,FALSE))</f>
        <v/>
      </c>
      <c r="I113" s="170" t="str">
        <f>IF(ISERROR(VLOOKUP(B113,data!$A$3:$AT$202,2,FALSE)),"",VLOOKUP(B113,data!$A$3:$AT$202,12,FALSE))</f>
        <v/>
      </c>
      <c r="J113" s="577" t="str">
        <f>IF(ISERROR(VLOOKUP(B113,data!$A$3:$AT$202,2,FALSE)),"",VLOOKUP(B113,data!$A$3:$AT$202,22,FALSE))</f>
        <v/>
      </c>
      <c r="K113" s="578"/>
      <c r="L113" s="579" t="str">
        <f>IF(ISERROR(VLOOKUP(B113,data!$A$3:$AT$202,2,FALSE)),"",VLOOKUP(B113,data!$A$3:$AT$202,27,FALSE))</f>
        <v/>
      </c>
      <c r="M113" s="580"/>
      <c r="N113" s="581" t="str">
        <f>IF(ISERROR(VLOOKUP(B113,data!$A$3:$AT$202,2,FALSE)),"",VLOOKUP(B113,data!$A$3:$AT$202,32,FALSE))</f>
        <v/>
      </c>
      <c r="O113" s="582"/>
      <c r="P113" s="604" t="str">
        <f>IF(ISERROR(VLOOKUP(B113,data!$A$3:$AT$202,2,FALSE)),"",VLOOKUP(B113,data!$A$3:$AT$202,37,FALSE))</f>
        <v/>
      </c>
      <c r="Q113" s="605"/>
      <c r="R113" s="581" t="str">
        <f>IF(ISERROR(VLOOKUP(B113,data!$A$3:$AT$202,2,FALSE)),"",VLOOKUP(B113,data!$A$3:$AT$202,42,FALSE))</f>
        <v/>
      </c>
      <c r="S113" s="582"/>
    </row>
    <row r="114" spans="2:19" ht="21.95" customHeight="1" x14ac:dyDescent="0.15">
      <c r="B114" s="185">
        <v>98</v>
      </c>
      <c r="C114" s="180" t="str">
        <f>IF(ISERROR(VLOOKUP(B114,data!$A$3:$AT$202,2,FALSE)),"",VLOOKUP(B114,data!$A$3:$AT$202,2,FALSE))</f>
        <v/>
      </c>
      <c r="D114" s="574" t="str">
        <f>IF(ISERROR(VLOOKUP(B114,data!$A$3:$AT$202,2,FALSE)),"",VLOOKUP(B114,data!$A$3:$AT$202,46,FALSE))</f>
        <v/>
      </c>
      <c r="E114" s="575"/>
      <c r="F114" s="576"/>
      <c r="G114" s="169" t="str">
        <f>IF(ISERROR(VLOOKUP(B114,data!$A$3:$AT$202,2,FALSE)),"",VLOOKUP(B114,data!$A$3:$AT$202,11,FALSE))</f>
        <v/>
      </c>
      <c r="H114" s="119" t="str">
        <f>IF(ISERROR(VLOOKUP(B114,競技者データ入力シート!$A$7:$M$206,2,FALSE)),"",VLOOKUP(B114,競技者データ入力シート!$A$7:$M$206,7,FALSE))</f>
        <v/>
      </c>
      <c r="I114" s="170" t="str">
        <f>IF(ISERROR(VLOOKUP(B114,data!$A$3:$AT$202,2,FALSE)),"",VLOOKUP(B114,data!$A$3:$AT$202,12,FALSE))</f>
        <v/>
      </c>
      <c r="J114" s="577" t="str">
        <f>IF(ISERROR(VLOOKUP(B114,data!$A$3:$AT$202,2,FALSE)),"",VLOOKUP(B114,data!$A$3:$AT$202,22,FALSE))</f>
        <v/>
      </c>
      <c r="K114" s="578"/>
      <c r="L114" s="579" t="str">
        <f>IF(ISERROR(VLOOKUP(B114,data!$A$3:$AT$202,2,FALSE)),"",VLOOKUP(B114,data!$A$3:$AT$202,27,FALSE))</f>
        <v/>
      </c>
      <c r="M114" s="580"/>
      <c r="N114" s="581" t="str">
        <f>IF(ISERROR(VLOOKUP(B114,data!$A$3:$AT$202,2,FALSE)),"",VLOOKUP(B114,data!$A$3:$AT$202,32,FALSE))</f>
        <v/>
      </c>
      <c r="O114" s="582"/>
      <c r="P114" s="604" t="str">
        <f>IF(ISERROR(VLOOKUP(B114,data!$A$3:$AT$202,2,FALSE)),"",VLOOKUP(B114,data!$A$3:$AT$202,37,FALSE))</f>
        <v/>
      </c>
      <c r="Q114" s="605"/>
      <c r="R114" s="581" t="str">
        <f>IF(ISERROR(VLOOKUP(B114,data!$A$3:$AT$202,2,FALSE)),"",VLOOKUP(B114,data!$A$3:$AT$202,42,FALSE))</f>
        <v/>
      </c>
      <c r="S114" s="582"/>
    </row>
    <row r="115" spans="2:19" ht="21.95" customHeight="1" x14ac:dyDescent="0.15">
      <c r="B115" s="185">
        <v>99</v>
      </c>
      <c r="C115" s="180" t="str">
        <f>IF(ISERROR(VLOOKUP(B115,data!$A$3:$AT$202,2,FALSE)),"",VLOOKUP(B115,data!$A$3:$AT$202,2,FALSE))</f>
        <v/>
      </c>
      <c r="D115" s="574" t="str">
        <f>IF(ISERROR(VLOOKUP(B115,data!$A$3:$AT$202,2,FALSE)),"",VLOOKUP(B115,data!$A$3:$AT$202,46,FALSE))</f>
        <v/>
      </c>
      <c r="E115" s="575"/>
      <c r="F115" s="576"/>
      <c r="G115" s="171" t="str">
        <f>IF(ISERROR(VLOOKUP(B115,data!$A$3:$AT$202,2,FALSE)),"",VLOOKUP(B115,data!$A$3:$AT$202,11,FALSE))</f>
        <v/>
      </c>
      <c r="H115" s="119" t="str">
        <f>IF(ISERROR(VLOOKUP(B115,競技者データ入力シート!$A$7:$M$206,2,FALSE)),"",VLOOKUP(B115,競技者データ入力シート!$A$7:$M$206,7,FALSE))</f>
        <v/>
      </c>
      <c r="I115" s="170" t="str">
        <f>IF(ISERROR(VLOOKUP(B115,data!$A$3:$AT$202,2,FALSE)),"",VLOOKUP(B115,data!$A$3:$AT$202,12,FALSE))</f>
        <v/>
      </c>
      <c r="J115" s="577" t="str">
        <f>IF(ISERROR(VLOOKUP(B115,data!$A$3:$AT$202,2,FALSE)),"",VLOOKUP(B115,data!$A$3:$AT$202,22,FALSE))</f>
        <v/>
      </c>
      <c r="K115" s="578"/>
      <c r="L115" s="579" t="str">
        <f>IF(ISERROR(VLOOKUP(B115,data!$A$3:$AT$202,2,FALSE)),"",VLOOKUP(B115,data!$A$3:$AT$202,27,FALSE))</f>
        <v/>
      </c>
      <c r="M115" s="580"/>
      <c r="N115" s="581" t="str">
        <f>IF(ISERROR(VLOOKUP(B115,data!$A$3:$AT$202,2,FALSE)),"",VLOOKUP(B115,data!$A$3:$AT$202,32,FALSE))</f>
        <v/>
      </c>
      <c r="O115" s="582"/>
      <c r="P115" s="604" t="str">
        <f>IF(ISERROR(VLOOKUP(B115,data!$A$3:$AT$202,2,FALSE)),"",VLOOKUP(B115,data!$A$3:$AT$202,37,FALSE))</f>
        <v/>
      </c>
      <c r="Q115" s="605"/>
      <c r="R115" s="581" t="str">
        <f>IF(ISERROR(VLOOKUP(B115,data!$A$3:$AT$202,2,FALSE)),"",VLOOKUP(B115,data!$A$3:$AT$202,42,FALSE))</f>
        <v/>
      </c>
      <c r="S115" s="582"/>
    </row>
    <row r="116" spans="2:19" ht="21.95" customHeight="1" x14ac:dyDescent="0.15">
      <c r="B116" s="188">
        <v>100</v>
      </c>
      <c r="C116" s="183" t="str">
        <f>IF(ISERROR(VLOOKUP(B116,data!$A$3:$AT$202,2,FALSE)),"",VLOOKUP(B116,data!$A$3:$AT$202,2,FALSE))</f>
        <v/>
      </c>
      <c r="D116" s="567" t="str">
        <f>IF(ISERROR(VLOOKUP(B116,data!$A$3:$AT$202,2,FALSE)),"",VLOOKUP(B116,data!$A$3:$AT$202,46,FALSE))</f>
        <v/>
      </c>
      <c r="E116" s="568"/>
      <c r="F116" s="569"/>
      <c r="G116" s="176" t="str">
        <f>IF(ISERROR(VLOOKUP(B116,data!$A$3:$AT$202,2,FALSE)),"",VLOOKUP(B116,data!$A$3:$AT$202,11,FALSE))</f>
        <v/>
      </c>
      <c r="H116" s="122" t="str">
        <f>IF(ISERROR(VLOOKUP(B116,競技者データ入力シート!$A$7:$M$206,2,FALSE)),"",VLOOKUP(B116,競技者データ入力シート!$A$7:$M$206,7,FALSE))</f>
        <v/>
      </c>
      <c r="I116" s="177" t="str">
        <f>IF(ISERROR(VLOOKUP(B116,data!$A$3:$AT$202,2,FALSE)),"",VLOOKUP(B116,data!$A$3:$AT$202,12,FALSE))</f>
        <v/>
      </c>
      <c r="J116" s="570" t="str">
        <f>IF(ISERROR(VLOOKUP(B116,data!$A$3:$AT$202,2,FALSE)),"",VLOOKUP(B116,data!$A$3:$AT$202,22,FALSE))</f>
        <v/>
      </c>
      <c r="K116" s="571"/>
      <c r="L116" s="602" t="str">
        <f>IF(ISERROR(VLOOKUP(B116,data!$A$3:$AT$202,2,FALSE)),"",VLOOKUP(B116,data!$A$3:$AT$202,27,FALSE))</f>
        <v/>
      </c>
      <c r="M116" s="603"/>
      <c r="N116" s="572" t="str">
        <f>IF(ISERROR(VLOOKUP(B116,data!$A$3:$AT$202,2,FALSE)),"",VLOOKUP(B116,data!$A$3:$AT$202,32,FALSE))</f>
        <v/>
      </c>
      <c r="O116" s="573"/>
      <c r="P116" s="600" t="str">
        <f>IF(ISERROR(VLOOKUP(B116,data!$A$3:$AT$202,2,FALSE)),"",VLOOKUP(B116,data!$A$3:$AT$202,37,FALSE))</f>
        <v/>
      </c>
      <c r="Q116" s="601"/>
      <c r="R116" s="572" t="str">
        <f>IF(ISERROR(VLOOKUP(B116,data!$A$3:$AT$202,2,FALSE)),"",VLOOKUP(B116,data!$A$3:$AT$202,42,FALSE))</f>
        <v/>
      </c>
      <c r="S116" s="573"/>
    </row>
    <row r="117" spans="2:19" ht="21.95" customHeight="1" x14ac:dyDescent="0.15">
      <c r="B117" s="187">
        <v>101</v>
      </c>
      <c r="C117" s="182" t="str">
        <f>IF(ISERROR(VLOOKUP(B117,data!$A$3:$AT$202,2,FALSE)),"",VLOOKUP(B117,data!$A$3:$AT$202,2,FALSE))</f>
        <v/>
      </c>
      <c r="D117" s="589" t="str">
        <f>IF(ISERROR(VLOOKUP(B117,data!$A$3:$AT$202,2,FALSE)),"",VLOOKUP(B117,data!$A$3:$AT$202,46,FALSE))</f>
        <v/>
      </c>
      <c r="E117" s="590"/>
      <c r="F117" s="591"/>
      <c r="G117" s="178" t="str">
        <f>IF(ISERROR(VLOOKUP(B117,data!$A$3:$AT$202,2,FALSE)),"",VLOOKUP(B117,data!$A$3:$AT$202,11,FALSE))</f>
        <v/>
      </c>
      <c r="H117" s="121" t="str">
        <f>IF(ISERROR(VLOOKUP(B117,競技者データ入力シート!$A$7:$M$206,2,FALSE)),"",VLOOKUP(B117,競技者データ入力シート!$A$7:$M$206,7,FALSE))</f>
        <v/>
      </c>
      <c r="I117" s="175" t="str">
        <f>IF(ISERROR(VLOOKUP(B117,data!$A$3:$AT$202,2,FALSE)),"",VLOOKUP(B117,data!$A$3:$AT$202,12,FALSE))</f>
        <v/>
      </c>
      <c r="J117" s="592" t="str">
        <f>IF(ISERROR(VLOOKUP(B117,data!$A$3:$AT$202,2,FALSE)),"",VLOOKUP(B117,data!$A$3:$AT$202,22,FALSE))</f>
        <v/>
      </c>
      <c r="K117" s="593"/>
      <c r="L117" s="594" t="str">
        <f>IF(ISERROR(VLOOKUP(B117,data!$A$3:$AT$202,2,FALSE)),"",VLOOKUP(B117,data!$A$3:$AT$202,27,FALSE))</f>
        <v/>
      </c>
      <c r="M117" s="595"/>
      <c r="N117" s="596" t="str">
        <f>IF(ISERROR(VLOOKUP(B117,data!$A$3:$AT$202,2,FALSE)),"",VLOOKUP(B117,data!$A$3:$AT$202,32,FALSE))</f>
        <v/>
      </c>
      <c r="O117" s="597"/>
      <c r="P117" s="598" t="str">
        <f>IF(ISERROR(VLOOKUP(B117,data!$A$3:$AT$202,2,FALSE)),"",VLOOKUP(B117,data!$A$3:$AT$202,37,FALSE))</f>
        <v/>
      </c>
      <c r="Q117" s="599"/>
      <c r="R117" s="596" t="str">
        <f>IF(ISERROR(VLOOKUP(B117,data!$A$3:$AT$202,2,FALSE)),"",VLOOKUP(B117,data!$A$3:$AT$202,42,FALSE))</f>
        <v/>
      </c>
      <c r="S117" s="597"/>
    </row>
    <row r="118" spans="2:19" ht="21.95" customHeight="1" x14ac:dyDescent="0.15">
      <c r="B118" s="185">
        <v>102</v>
      </c>
      <c r="C118" s="180" t="str">
        <f>IF(ISERROR(VLOOKUP(B118,data!$A$3:$AT$202,2,FALSE)),"",VLOOKUP(B118,data!$A$3:$AT$202,2,FALSE))</f>
        <v/>
      </c>
      <c r="D118" s="574" t="str">
        <f>IF(ISERROR(VLOOKUP(B118,data!$A$3:$AT$202,2,FALSE)),"",VLOOKUP(B118,data!$A$3:$AT$202,46,FALSE))</f>
        <v/>
      </c>
      <c r="E118" s="575"/>
      <c r="F118" s="576"/>
      <c r="G118" s="169" t="str">
        <f>IF(ISERROR(VLOOKUP(B118,data!$A$3:$AT$202,2,FALSE)),"",VLOOKUP(B118,data!$A$3:$AT$202,11,FALSE))</f>
        <v/>
      </c>
      <c r="H118" s="119" t="str">
        <f>IF(ISERROR(VLOOKUP(B118,競技者データ入力シート!$A$7:$M$206,2,FALSE)),"",VLOOKUP(B118,競技者データ入力シート!$A$7:$M$206,7,FALSE))</f>
        <v/>
      </c>
      <c r="I118" s="170" t="str">
        <f>IF(ISERROR(VLOOKUP(B118,data!$A$3:$AT$202,2,FALSE)),"",VLOOKUP(B118,data!$A$3:$AT$202,12,FALSE))</f>
        <v/>
      </c>
      <c r="J118" s="577" t="str">
        <f>IF(ISERROR(VLOOKUP(B118,data!$A$3:$AT$202,2,FALSE)),"",VLOOKUP(B118,data!$A$3:$AT$202,22,FALSE))</f>
        <v/>
      </c>
      <c r="K118" s="578"/>
      <c r="L118" s="579" t="str">
        <f>IF(ISERROR(VLOOKUP(B118,data!$A$3:$AT$202,2,FALSE)),"",VLOOKUP(B118,data!$A$3:$AT$202,27,FALSE))</f>
        <v/>
      </c>
      <c r="M118" s="580"/>
      <c r="N118" s="581" t="str">
        <f>IF(ISERROR(VLOOKUP(B118,data!$A$3:$AT$202,2,FALSE)),"",VLOOKUP(B118,data!$A$3:$AT$202,32,FALSE))</f>
        <v/>
      </c>
      <c r="O118" s="582"/>
      <c r="P118" s="604" t="str">
        <f>IF(ISERROR(VLOOKUP(B118,data!$A$3:$AT$202,2,FALSE)),"",VLOOKUP(B118,data!$A$3:$AT$202,37,FALSE))</f>
        <v/>
      </c>
      <c r="Q118" s="605"/>
      <c r="R118" s="581" t="str">
        <f>IF(ISERROR(VLOOKUP(B118,data!$A$3:$AT$202,2,FALSE)),"",VLOOKUP(B118,data!$A$3:$AT$202,42,FALSE))</f>
        <v/>
      </c>
      <c r="S118" s="582"/>
    </row>
    <row r="119" spans="2:19" ht="21.95" customHeight="1" x14ac:dyDescent="0.15">
      <c r="B119" s="185">
        <v>103</v>
      </c>
      <c r="C119" s="180" t="str">
        <f>IF(ISERROR(VLOOKUP(B119,data!$A$3:$AT$202,2,FALSE)),"",VLOOKUP(B119,data!$A$3:$AT$202,2,FALSE))</f>
        <v/>
      </c>
      <c r="D119" s="574" t="str">
        <f>IF(ISERROR(VLOOKUP(B119,data!$A$3:$AT$202,2,FALSE)),"",VLOOKUP(B119,data!$A$3:$AT$202,46,FALSE))</f>
        <v/>
      </c>
      <c r="E119" s="575"/>
      <c r="F119" s="576"/>
      <c r="G119" s="171" t="str">
        <f>IF(ISERROR(VLOOKUP(B119,data!$A$3:$AT$202,2,FALSE)),"",VLOOKUP(B119,data!$A$3:$AT$202,11,FALSE))</f>
        <v/>
      </c>
      <c r="H119" s="119" t="str">
        <f>IF(ISERROR(VLOOKUP(B119,競技者データ入力シート!$A$7:$M$206,2,FALSE)),"",VLOOKUP(B119,競技者データ入力シート!$A$7:$M$206,7,FALSE))</f>
        <v/>
      </c>
      <c r="I119" s="170" t="str">
        <f>IF(ISERROR(VLOOKUP(B119,data!$A$3:$AT$202,2,FALSE)),"",VLOOKUP(B119,data!$A$3:$AT$202,12,FALSE))</f>
        <v/>
      </c>
      <c r="J119" s="577" t="str">
        <f>IF(ISERROR(VLOOKUP(B119,data!$A$3:$AT$202,2,FALSE)),"",VLOOKUP(B119,data!$A$3:$AT$202,22,FALSE))</f>
        <v/>
      </c>
      <c r="K119" s="578"/>
      <c r="L119" s="579" t="str">
        <f>IF(ISERROR(VLOOKUP(B119,data!$A$3:$AT$202,2,FALSE)),"",VLOOKUP(B119,data!$A$3:$AT$202,27,FALSE))</f>
        <v/>
      </c>
      <c r="M119" s="580"/>
      <c r="N119" s="581" t="str">
        <f>IF(ISERROR(VLOOKUP(B119,data!$A$3:$AT$202,2,FALSE)),"",VLOOKUP(B119,data!$A$3:$AT$202,32,FALSE))</f>
        <v/>
      </c>
      <c r="O119" s="582"/>
      <c r="P119" s="604" t="str">
        <f>IF(ISERROR(VLOOKUP(B119,data!$A$3:$AT$202,2,FALSE)),"",VLOOKUP(B119,data!$A$3:$AT$202,37,FALSE))</f>
        <v/>
      </c>
      <c r="Q119" s="605"/>
      <c r="R119" s="581" t="str">
        <f>IF(ISERROR(VLOOKUP(B119,data!$A$3:$AT$202,2,FALSE)),"",VLOOKUP(B119,data!$A$3:$AT$202,42,FALSE))</f>
        <v/>
      </c>
      <c r="S119" s="582"/>
    </row>
    <row r="120" spans="2:19" ht="21.95" customHeight="1" x14ac:dyDescent="0.15">
      <c r="B120" s="185">
        <v>104</v>
      </c>
      <c r="C120" s="180" t="str">
        <f>IF(ISERROR(VLOOKUP(B120,data!$A$3:$AT$202,2,FALSE)),"",VLOOKUP(B120,data!$A$3:$AT$202,2,FALSE))</f>
        <v/>
      </c>
      <c r="D120" s="574" t="str">
        <f>IF(ISERROR(VLOOKUP(B120,data!$A$3:$AT$202,2,FALSE)),"",VLOOKUP(B120,data!$A$3:$AT$202,46,FALSE))</f>
        <v/>
      </c>
      <c r="E120" s="575"/>
      <c r="F120" s="576"/>
      <c r="G120" s="169" t="str">
        <f>IF(ISERROR(VLOOKUP(B120,data!$A$3:$AT$202,2,FALSE)),"",VLOOKUP(B120,data!$A$3:$AT$202,11,FALSE))</f>
        <v/>
      </c>
      <c r="H120" s="119" t="str">
        <f>IF(ISERROR(VLOOKUP(B120,競技者データ入力シート!$A$7:$M$206,2,FALSE)),"",VLOOKUP(B120,競技者データ入力シート!$A$7:$M$206,7,FALSE))</f>
        <v/>
      </c>
      <c r="I120" s="170" t="str">
        <f>IF(ISERROR(VLOOKUP(B120,data!$A$3:$AT$202,2,FALSE)),"",VLOOKUP(B120,data!$A$3:$AT$202,12,FALSE))</f>
        <v/>
      </c>
      <c r="J120" s="577" t="str">
        <f>IF(ISERROR(VLOOKUP(B120,data!$A$3:$AT$202,2,FALSE)),"",VLOOKUP(B120,data!$A$3:$AT$202,22,FALSE))</f>
        <v/>
      </c>
      <c r="K120" s="578"/>
      <c r="L120" s="579" t="str">
        <f>IF(ISERROR(VLOOKUP(B120,data!$A$3:$AT$202,2,FALSE)),"",VLOOKUP(B120,data!$A$3:$AT$202,27,FALSE))</f>
        <v/>
      </c>
      <c r="M120" s="580"/>
      <c r="N120" s="581" t="str">
        <f>IF(ISERROR(VLOOKUP(B120,data!$A$3:$AT$202,2,FALSE)),"",VLOOKUP(B120,data!$A$3:$AT$202,32,FALSE))</f>
        <v/>
      </c>
      <c r="O120" s="582"/>
      <c r="P120" s="604" t="str">
        <f>IF(ISERROR(VLOOKUP(B120,data!$A$3:$AT$202,2,FALSE)),"",VLOOKUP(B120,data!$A$3:$AT$202,37,FALSE))</f>
        <v/>
      </c>
      <c r="Q120" s="605"/>
      <c r="R120" s="581" t="str">
        <f>IF(ISERROR(VLOOKUP(B120,data!$A$3:$AT$202,2,FALSE)),"",VLOOKUP(B120,data!$A$3:$AT$202,42,FALSE))</f>
        <v/>
      </c>
      <c r="S120" s="582"/>
    </row>
    <row r="121" spans="2:19" ht="21.95" customHeight="1" x14ac:dyDescent="0.15">
      <c r="B121" s="186">
        <v>105</v>
      </c>
      <c r="C121" s="181" t="str">
        <f>IF(ISERROR(VLOOKUP(B121,data!$A$3:$AT$202,2,FALSE)),"",VLOOKUP(B121,data!$A$3:$AT$202,2,FALSE))</f>
        <v/>
      </c>
      <c r="D121" s="567" t="str">
        <f>IF(ISERROR(VLOOKUP(B121,data!$A$3:$AT$202,2,FALSE)),"",VLOOKUP(B121,data!$A$3:$AT$202,46,FALSE))</f>
        <v/>
      </c>
      <c r="E121" s="568"/>
      <c r="F121" s="569"/>
      <c r="G121" s="173" t="str">
        <f>IF(ISERROR(VLOOKUP(B121,data!$A$3:$AT$202,2,FALSE)),"",VLOOKUP(B121,data!$A$3:$AT$202,11,FALSE))</f>
        <v/>
      </c>
      <c r="H121" s="120" t="str">
        <f>IF(ISERROR(VLOOKUP(B121,競技者データ入力シート!$A$7:$M$206,2,FALSE)),"",VLOOKUP(B121,競技者データ入力シート!$A$7:$M$206,7,FALSE))</f>
        <v/>
      </c>
      <c r="I121" s="172" t="str">
        <f>IF(ISERROR(VLOOKUP(B121,data!$A$3:$AT$202,2,FALSE)),"",VLOOKUP(B121,data!$A$3:$AT$202,12,FALSE))</f>
        <v/>
      </c>
      <c r="J121" s="570" t="str">
        <f>IF(ISERROR(VLOOKUP(B121,data!$A$3:$AT$202,2,FALSE)),"",VLOOKUP(B121,data!$A$3:$AT$202,22,FALSE))</f>
        <v/>
      </c>
      <c r="K121" s="571"/>
      <c r="L121" s="602" t="str">
        <f>IF(ISERROR(VLOOKUP(B121,data!$A$3:$AT$202,2,FALSE)),"",VLOOKUP(B121,data!$A$3:$AT$202,27,FALSE))</f>
        <v/>
      </c>
      <c r="M121" s="603"/>
      <c r="N121" s="572" t="str">
        <f>IF(ISERROR(VLOOKUP(B121,data!$A$3:$AT$202,2,FALSE)),"",VLOOKUP(B121,data!$A$3:$AT$202,32,FALSE))</f>
        <v/>
      </c>
      <c r="O121" s="573"/>
      <c r="P121" s="600" t="str">
        <f>IF(ISERROR(VLOOKUP(B121,data!$A$3:$AT$202,2,FALSE)),"",VLOOKUP(B121,data!$A$3:$AT$202,37,FALSE))</f>
        <v/>
      </c>
      <c r="Q121" s="601"/>
      <c r="R121" s="572" t="str">
        <f>IF(ISERROR(VLOOKUP(B121,data!$A$3:$AT$202,2,FALSE)),"",VLOOKUP(B121,data!$A$3:$AT$202,42,FALSE))</f>
        <v/>
      </c>
      <c r="S121" s="573"/>
    </row>
    <row r="122" spans="2:19" ht="21.95" customHeight="1" x14ac:dyDescent="0.15">
      <c r="B122" s="187">
        <v>106</v>
      </c>
      <c r="C122" s="182" t="str">
        <f>IF(ISERROR(VLOOKUP(B122,data!$A$3:$AT$202,2,FALSE)),"",VLOOKUP(B122,data!$A$3:$AT$202,2,FALSE))</f>
        <v/>
      </c>
      <c r="D122" s="589" t="str">
        <f>IF(ISERROR(VLOOKUP(B122,data!$A$3:$AT$202,2,FALSE)),"",VLOOKUP(B122,data!$A$3:$AT$202,46,FALSE))</f>
        <v/>
      </c>
      <c r="E122" s="590"/>
      <c r="F122" s="591"/>
      <c r="G122" s="174" t="str">
        <f>IF(ISERROR(VLOOKUP(B122,data!$A$3:$AT$202,2,FALSE)),"",VLOOKUP(B122,data!$A$3:$AT$202,11,FALSE))</f>
        <v/>
      </c>
      <c r="H122" s="121" t="str">
        <f>IF(ISERROR(VLOOKUP(B122,競技者データ入力シート!$A$7:$M$206,2,FALSE)),"",VLOOKUP(B122,競技者データ入力シート!$A$7:$M$206,7,FALSE))</f>
        <v/>
      </c>
      <c r="I122" s="175" t="str">
        <f>IF(ISERROR(VLOOKUP(B122,data!$A$3:$AT$202,2,FALSE)),"",VLOOKUP(B122,data!$A$3:$AT$202,12,FALSE))</f>
        <v/>
      </c>
      <c r="J122" s="592" t="str">
        <f>IF(ISERROR(VLOOKUP(B122,data!$A$3:$AT$202,2,FALSE)),"",VLOOKUP(B122,data!$A$3:$AT$202,22,FALSE))</f>
        <v/>
      </c>
      <c r="K122" s="593"/>
      <c r="L122" s="594" t="str">
        <f>IF(ISERROR(VLOOKUP(B122,data!$A$3:$AT$202,2,FALSE)),"",VLOOKUP(B122,data!$A$3:$AT$202,27,FALSE))</f>
        <v/>
      </c>
      <c r="M122" s="595"/>
      <c r="N122" s="596" t="str">
        <f>IF(ISERROR(VLOOKUP(B122,data!$A$3:$AT$202,2,FALSE)),"",VLOOKUP(B122,data!$A$3:$AT$202,32,FALSE))</f>
        <v/>
      </c>
      <c r="O122" s="597"/>
      <c r="P122" s="598" t="str">
        <f>IF(ISERROR(VLOOKUP(B122,data!$A$3:$AT$202,2,FALSE)),"",VLOOKUP(B122,data!$A$3:$AT$202,37,FALSE))</f>
        <v/>
      </c>
      <c r="Q122" s="599"/>
      <c r="R122" s="596" t="str">
        <f>IF(ISERROR(VLOOKUP(B122,data!$A$3:$AT$202,2,FALSE)),"",VLOOKUP(B122,data!$A$3:$AT$202,42,FALSE))</f>
        <v/>
      </c>
      <c r="S122" s="597"/>
    </row>
    <row r="123" spans="2:19" ht="21.95" customHeight="1" x14ac:dyDescent="0.15">
      <c r="B123" s="185">
        <v>107</v>
      </c>
      <c r="C123" s="180" t="str">
        <f>IF(ISERROR(VLOOKUP(B123,data!$A$3:$AT$202,2,FALSE)),"",VLOOKUP(B123,data!$A$3:$AT$202,2,FALSE))</f>
        <v/>
      </c>
      <c r="D123" s="574" t="str">
        <f>IF(ISERROR(VLOOKUP(B123,data!$A$3:$AT$202,2,FALSE)),"",VLOOKUP(B123,data!$A$3:$AT$202,46,FALSE))</f>
        <v/>
      </c>
      <c r="E123" s="575"/>
      <c r="F123" s="576"/>
      <c r="G123" s="171" t="str">
        <f>IF(ISERROR(VLOOKUP(B123,data!$A$3:$AT$202,2,FALSE)),"",VLOOKUP(B123,data!$A$3:$AT$202,11,FALSE))</f>
        <v/>
      </c>
      <c r="H123" s="119" t="str">
        <f>IF(ISERROR(VLOOKUP(B123,競技者データ入力シート!$A$7:$M$206,2,FALSE)),"",VLOOKUP(B123,競技者データ入力シート!$A$7:$M$206,7,FALSE))</f>
        <v/>
      </c>
      <c r="I123" s="170" t="str">
        <f>IF(ISERROR(VLOOKUP(B123,data!$A$3:$AT$202,2,FALSE)),"",VLOOKUP(B123,data!$A$3:$AT$202,12,FALSE))</f>
        <v/>
      </c>
      <c r="J123" s="577" t="str">
        <f>IF(ISERROR(VLOOKUP(B123,data!$A$3:$AT$202,2,FALSE)),"",VLOOKUP(B123,data!$A$3:$AT$202,22,FALSE))</f>
        <v/>
      </c>
      <c r="K123" s="578"/>
      <c r="L123" s="579" t="str">
        <f>IF(ISERROR(VLOOKUP(B123,data!$A$3:$AT$202,2,FALSE)),"",VLOOKUP(B123,data!$A$3:$AT$202,27,FALSE))</f>
        <v/>
      </c>
      <c r="M123" s="580"/>
      <c r="N123" s="581" t="str">
        <f>IF(ISERROR(VLOOKUP(B123,data!$A$3:$AT$202,2,FALSE)),"",VLOOKUP(B123,data!$A$3:$AT$202,32,FALSE))</f>
        <v/>
      </c>
      <c r="O123" s="582"/>
      <c r="P123" s="604" t="str">
        <f>IF(ISERROR(VLOOKUP(B123,data!$A$3:$AT$202,2,FALSE)),"",VLOOKUP(B123,data!$A$3:$AT$202,37,FALSE))</f>
        <v/>
      </c>
      <c r="Q123" s="605"/>
      <c r="R123" s="581" t="str">
        <f>IF(ISERROR(VLOOKUP(B123,data!$A$3:$AT$202,2,FALSE)),"",VLOOKUP(B123,data!$A$3:$AT$202,42,FALSE))</f>
        <v/>
      </c>
      <c r="S123" s="582"/>
    </row>
    <row r="124" spans="2:19" ht="21.95" customHeight="1" x14ac:dyDescent="0.15">
      <c r="B124" s="185">
        <v>108</v>
      </c>
      <c r="C124" s="180" t="str">
        <f>IF(ISERROR(VLOOKUP(B124,data!$A$3:$AT$202,2,FALSE)),"",VLOOKUP(B124,data!$A$3:$AT$202,2,FALSE))</f>
        <v/>
      </c>
      <c r="D124" s="574" t="str">
        <f>IF(ISERROR(VLOOKUP(B124,data!$A$3:$AT$202,2,FALSE)),"",VLOOKUP(B124,data!$A$3:$AT$202,46,FALSE))</f>
        <v/>
      </c>
      <c r="E124" s="575"/>
      <c r="F124" s="576"/>
      <c r="G124" s="169" t="str">
        <f>IF(ISERROR(VLOOKUP(B124,data!$A$3:$AT$202,2,FALSE)),"",VLOOKUP(B124,data!$A$3:$AT$202,11,FALSE))</f>
        <v/>
      </c>
      <c r="H124" s="119" t="str">
        <f>IF(ISERROR(VLOOKUP(B124,競技者データ入力シート!$A$7:$M$206,2,FALSE)),"",VLOOKUP(B124,競技者データ入力シート!$A$7:$M$206,7,FALSE))</f>
        <v/>
      </c>
      <c r="I124" s="170" t="str">
        <f>IF(ISERROR(VLOOKUP(B124,data!$A$3:$AT$202,2,FALSE)),"",VLOOKUP(B124,data!$A$3:$AT$202,12,FALSE))</f>
        <v/>
      </c>
      <c r="J124" s="577" t="str">
        <f>IF(ISERROR(VLOOKUP(B124,data!$A$3:$AT$202,2,FALSE)),"",VLOOKUP(B124,data!$A$3:$AT$202,22,FALSE))</f>
        <v/>
      </c>
      <c r="K124" s="578"/>
      <c r="L124" s="579" t="str">
        <f>IF(ISERROR(VLOOKUP(B124,data!$A$3:$AT$202,2,FALSE)),"",VLOOKUP(B124,data!$A$3:$AT$202,27,FALSE))</f>
        <v/>
      </c>
      <c r="M124" s="580"/>
      <c r="N124" s="581" t="str">
        <f>IF(ISERROR(VLOOKUP(B124,data!$A$3:$AT$202,2,FALSE)),"",VLOOKUP(B124,data!$A$3:$AT$202,32,FALSE))</f>
        <v/>
      </c>
      <c r="O124" s="582"/>
      <c r="P124" s="604" t="str">
        <f>IF(ISERROR(VLOOKUP(B124,data!$A$3:$AT$202,2,FALSE)),"",VLOOKUP(B124,data!$A$3:$AT$202,37,FALSE))</f>
        <v/>
      </c>
      <c r="Q124" s="605"/>
      <c r="R124" s="581" t="str">
        <f>IF(ISERROR(VLOOKUP(B124,data!$A$3:$AT$202,2,FALSE)),"",VLOOKUP(B124,data!$A$3:$AT$202,42,FALSE))</f>
        <v/>
      </c>
      <c r="S124" s="582"/>
    </row>
    <row r="125" spans="2:19" ht="21.95" customHeight="1" x14ac:dyDescent="0.15">
      <c r="B125" s="185">
        <v>109</v>
      </c>
      <c r="C125" s="180" t="str">
        <f>IF(ISERROR(VLOOKUP(B125,data!$A$3:$AT$202,2,FALSE)),"",VLOOKUP(B125,data!$A$3:$AT$202,2,FALSE))</f>
        <v/>
      </c>
      <c r="D125" s="574" t="str">
        <f>IF(ISERROR(VLOOKUP(B125,data!$A$3:$AT$202,2,FALSE)),"",VLOOKUP(B125,data!$A$3:$AT$202,46,FALSE))</f>
        <v/>
      </c>
      <c r="E125" s="575"/>
      <c r="F125" s="576"/>
      <c r="G125" s="171" t="str">
        <f>IF(ISERROR(VLOOKUP(B125,data!$A$3:$AT$202,2,FALSE)),"",VLOOKUP(B125,data!$A$3:$AT$202,11,FALSE))</f>
        <v/>
      </c>
      <c r="H125" s="119" t="str">
        <f>IF(ISERROR(VLOOKUP(B125,競技者データ入力シート!$A$7:$M$206,2,FALSE)),"",VLOOKUP(B125,競技者データ入力シート!$A$7:$M$206,7,FALSE))</f>
        <v/>
      </c>
      <c r="I125" s="170" t="str">
        <f>IF(ISERROR(VLOOKUP(B125,data!$A$3:$AT$202,2,FALSE)),"",VLOOKUP(B125,data!$A$3:$AT$202,12,FALSE))</f>
        <v/>
      </c>
      <c r="J125" s="577" t="str">
        <f>IF(ISERROR(VLOOKUP(B125,data!$A$3:$AT$202,2,FALSE)),"",VLOOKUP(B125,data!$A$3:$AT$202,22,FALSE))</f>
        <v/>
      </c>
      <c r="K125" s="578"/>
      <c r="L125" s="579" t="str">
        <f>IF(ISERROR(VLOOKUP(B125,data!$A$3:$AT$202,2,FALSE)),"",VLOOKUP(B125,data!$A$3:$AT$202,27,FALSE))</f>
        <v/>
      </c>
      <c r="M125" s="580"/>
      <c r="N125" s="581" t="str">
        <f>IF(ISERROR(VLOOKUP(B125,data!$A$3:$AT$202,2,FALSE)),"",VLOOKUP(B125,data!$A$3:$AT$202,32,FALSE))</f>
        <v/>
      </c>
      <c r="O125" s="582"/>
      <c r="P125" s="604" t="str">
        <f>IF(ISERROR(VLOOKUP(B125,data!$A$3:$AT$202,2,FALSE)),"",VLOOKUP(B125,data!$A$3:$AT$202,37,FALSE))</f>
        <v/>
      </c>
      <c r="Q125" s="605"/>
      <c r="R125" s="581" t="str">
        <f>IF(ISERROR(VLOOKUP(B125,data!$A$3:$AT$202,2,FALSE)),"",VLOOKUP(B125,data!$A$3:$AT$202,42,FALSE))</f>
        <v/>
      </c>
      <c r="S125" s="582"/>
    </row>
    <row r="126" spans="2:19" ht="21.95" customHeight="1" x14ac:dyDescent="0.15">
      <c r="B126" s="188">
        <v>110</v>
      </c>
      <c r="C126" s="183" t="str">
        <f>IF(ISERROR(VLOOKUP(B126,data!$A$3:$AT$202,2,FALSE)),"",VLOOKUP(B126,data!$A$3:$AT$202,2,FALSE))</f>
        <v/>
      </c>
      <c r="D126" s="567" t="str">
        <f>IF(ISERROR(VLOOKUP(B126,data!$A$3:$AT$202,2,FALSE)),"",VLOOKUP(B126,data!$A$3:$AT$202,46,FALSE))</f>
        <v/>
      </c>
      <c r="E126" s="568"/>
      <c r="F126" s="569"/>
      <c r="G126" s="176" t="str">
        <f>IF(ISERROR(VLOOKUP(B126,data!$A$3:$AT$202,2,FALSE)),"",VLOOKUP(B126,data!$A$3:$AT$202,11,FALSE))</f>
        <v/>
      </c>
      <c r="H126" s="122" t="str">
        <f>IF(ISERROR(VLOOKUP(B126,競技者データ入力シート!$A$7:$M$206,2,FALSE)),"",VLOOKUP(B126,競技者データ入力シート!$A$7:$M$206,7,FALSE))</f>
        <v/>
      </c>
      <c r="I126" s="177" t="str">
        <f>IF(ISERROR(VLOOKUP(B126,data!$A$3:$AT$202,2,FALSE)),"",VLOOKUP(B126,data!$A$3:$AT$202,12,FALSE))</f>
        <v/>
      </c>
      <c r="J126" s="570" t="str">
        <f>IF(ISERROR(VLOOKUP(B126,data!$A$3:$AT$202,2,FALSE)),"",VLOOKUP(B126,data!$A$3:$AT$202,22,FALSE))</f>
        <v/>
      </c>
      <c r="K126" s="571"/>
      <c r="L126" s="602" t="str">
        <f>IF(ISERROR(VLOOKUP(B126,data!$A$3:$AT$202,2,FALSE)),"",VLOOKUP(B126,data!$A$3:$AT$202,27,FALSE))</f>
        <v/>
      </c>
      <c r="M126" s="603"/>
      <c r="N126" s="572" t="str">
        <f>IF(ISERROR(VLOOKUP(B126,data!$A$3:$AT$202,2,FALSE)),"",VLOOKUP(B126,data!$A$3:$AT$202,32,FALSE))</f>
        <v/>
      </c>
      <c r="O126" s="573"/>
      <c r="P126" s="600" t="str">
        <f>IF(ISERROR(VLOOKUP(B126,data!$A$3:$AT$202,2,FALSE)),"",VLOOKUP(B126,data!$A$3:$AT$202,37,FALSE))</f>
        <v/>
      </c>
      <c r="Q126" s="601"/>
      <c r="R126" s="572" t="str">
        <f>IF(ISERROR(VLOOKUP(B126,data!$A$3:$AT$202,2,FALSE)),"",VLOOKUP(B126,data!$A$3:$AT$202,42,FALSE))</f>
        <v/>
      </c>
      <c r="S126" s="573"/>
    </row>
    <row r="127" spans="2:19" ht="21.95" customHeight="1" x14ac:dyDescent="0.15">
      <c r="B127" s="187">
        <v>111</v>
      </c>
      <c r="C127" s="182" t="str">
        <f>IF(ISERROR(VLOOKUP(B127,data!$A$3:$AT$202,2,FALSE)),"",VLOOKUP(B127,data!$A$3:$AT$202,2,FALSE))</f>
        <v/>
      </c>
      <c r="D127" s="589" t="str">
        <f>IF(ISERROR(VLOOKUP(B127,data!$A$3:$AT$202,2,FALSE)),"",VLOOKUP(B127,data!$A$3:$AT$202,46,FALSE))</f>
        <v/>
      </c>
      <c r="E127" s="590"/>
      <c r="F127" s="591"/>
      <c r="G127" s="174" t="str">
        <f>IF(ISERROR(VLOOKUP(B127,data!$A$3:$AT$202,2,FALSE)),"",VLOOKUP(B127,data!$A$3:$AT$202,11,FALSE))</f>
        <v/>
      </c>
      <c r="H127" s="121" t="str">
        <f>IF(ISERROR(VLOOKUP(B127,競技者データ入力シート!$A$7:$M$206,2,FALSE)),"",VLOOKUP(B127,競技者データ入力シート!$A$7:$M$206,7,FALSE))</f>
        <v/>
      </c>
      <c r="I127" s="175" t="str">
        <f>IF(ISERROR(VLOOKUP(B127,data!$A$3:$AT$202,2,FALSE)),"",VLOOKUP(B127,data!$A$3:$AT$202,12,FALSE))</f>
        <v/>
      </c>
      <c r="J127" s="592" t="str">
        <f>IF(ISERROR(VLOOKUP(B127,data!$A$3:$AT$202,2,FALSE)),"",VLOOKUP(B127,data!$A$3:$AT$202,22,FALSE))</f>
        <v/>
      </c>
      <c r="K127" s="593"/>
      <c r="L127" s="594" t="str">
        <f>IF(ISERROR(VLOOKUP(B127,data!$A$3:$AT$202,2,FALSE)),"",VLOOKUP(B127,data!$A$3:$AT$202,27,FALSE))</f>
        <v/>
      </c>
      <c r="M127" s="595"/>
      <c r="N127" s="596" t="str">
        <f>IF(ISERROR(VLOOKUP(B127,data!$A$3:$AT$202,2,FALSE)),"",VLOOKUP(B127,data!$A$3:$AT$202,32,FALSE))</f>
        <v/>
      </c>
      <c r="O127" s="597"/>
      <c r="P127" s="598" t="str">
        <f>IF(ISERROR(VLOOKUP(B127,data!$A$3:$AT$202,2,FALSE)),"",VLOOKUP(B127,data!$A$3:$AT$202,37,FALSE))</f>
        <v/>
      </c>
      <c r="Q127" s="599"/>
      <c r="R127" s="596" t="str">
        <f>IF(ISERROR(VLOOKUP(B127,data!$A$3:$AT$202,2,FALSE)),"",VLOOKUP(B127,data!$A$3:$AT$202,42,FALSE))</f>
        <v/>
      </c>
      <c r="S127" s="597"/>
    </row>
    <row r="128" spans="2:19" ht="21.95" customHeight="1" x14ac:dyDescent="0.15">
      <c r="B128" s="185">
        <v>112</v>
      </c>
      <c r="C128" s="180" t="str">
        <f>IF(ISERROR(VLOOKUP(B128,data!$A$3:$AT$202,2,FALSE)),"",VLOOKUP(B128,data!$A$3:$AT$202,2,FALSE))</f>
        <v/>
      </c>
      <c r="D128" s="574" t="str">
        <f>IF(ISERROR(VLOOKUP(B128,data!$A$3:$AT$202,2,FALSE)),"",VLOOKUP(B128,data!$A$3:$AT$202,46,FALSE))</f>
        <v/>
      </c>
      <c r="E128" s="575"/>
      <c r="F128" s="576"/>
      <c r="G128" s="171" t="str">
        <f>IF(ISERROR(VLOOKUP(B128,data!$A$3:$AT$202,2,FALSE)),"",VLOOKUP(B128,data!$A$3:$AT$202,11,FALSE))</f>
        <v/>
      </c>
      <c r="H128" s="119" t="str">
        <f>IF(ISERROR(VLOOKUP(B128,競技者データ入力シート!$A$7:$M$206,2,FALSE)),"",VLOOKUP(B128,競技者データ入力シート!$A$7:$M$206,7,FALSE))</f>
        <v/>
      </c>
      <c r="I128" s="170" t="str">
        <f>IF(ISERROR(VLOOKUP(B128,data!$A$3:$AT$202,2,FALSE)),"",VLOOKUP(B128,data!$A$3:$AT$202,12,FALSE))</f>
        <v/>
      </c>
      <c r="J128" s="577" t="str">
        <f>IF(ISERROR(VLOOKUP(B128,data!$A$3:$AT$202,2,FALSE)),"",VLOOKUP(B128,data!$A$3:$AT$202,22,FALSE))</f>
        <v/>
      </c>
      <c r="K128" s="578"/>
      <c r="L128" s="579" t="str">
        <f>IF(ISERROR(VLOOKUP(B128,data!$A$3:$AT$202,2,FALSE)),"",VLOOKUP(B128,data!$A$3:$AT$202,27,FALSE))</f>
        <v/>
      </c>
      <c r="M128" s="580"/>
      <c r="N128" s="581" t="str">
        <f>IF(ISERROR(VLOOKUP(B128,data!$A$3:$AT$202,2,FALSE)),"",VLOOKUP(B128,data!$A$3:$AT$202,32,FALSE))</f>
        <v/>
      </c>
      <c r="O128" s="582"/>
      <c r="P128" s="604" t="str">
        <f>IF(ISERROR(VLOOKUP(B128,data!$A$3:$AT$202,2,FALSE)),"",VLOOKUP(B128,data!$A$3:$AT$202,37,FALSE))</f>
        <v/>
      </c>
      <c r="Q128" s="605"/>
      <c r="R128" s="581" t="str">
        <f>IF(ISERROR(VLOOKUP(B128,data!$A$3:$AT$202,2,FALSE)),"",VLOOKUP(B128,data!$A$3:$AT$202,42,FALSE))</f>
        <v/>
      </c>
      <c r="S128" s="582"/>
    </row>
    <row r="129" spans="2:19" ht="21.95" customHeight="1" x14ac:dyDescent="0.15">
      <c r="B129" s="185">
        <v>113</v>
      </c>
      <c r="C129" s="180" t="str">
        <f>IF(ISERROR(VLOOKUP(B129,data!$A$3:$AT$202,2,FALSE)),"",VLOOKUP(B129,data!$A$3:$AT$202,2,FALSE))</f>
        <v/>
      </c>
      <c r="D129" s="574" t="str">
        <f>IF(ISERROR(VLOOKUP(B129,data!$A$3:$AT$202,2,FALSE)),"",VLOOKUP(B129,data!$A$3:$AT$202,46,FALSE))</f>
        <v/>
      </c>
      <c r="E129" s="575"/>
      <c r="F129" s="576"/>
      <c r="G129" s="169" t="str">
        <f>IF(ISERROR(VLOOKUP(B129,data!$A$3:$AT$202,2,FALSE)),"",VLOOKUP(B129,data!$A$3:$AT$202,11,FALSE))</f>
        <v/>
      </c>
      <c r="H129" s="119" t="str">
        <f>IF(ISERROR(VLOOKUP(B129,競技者データ入力シート!$A$7:$M$206,2,FALSE)),"",VLOOKUP(B129,競技者データ入力シート!$A$7:$M$206,7,FALSE))</f>
        <v/>
      </c>
      <c r="I129" s="170" t="str">
        <f>IF(ISERROR(VLOOKUP(B129,data!$A$3:$AT$202,2,FALSE)),"",VLOOKUP(B129,data!$A$3:$AT$202,12,FALSE))</f>
        <v/>
      </c>
      <c r="J129" s="577" t="str">
        <f>IF(ISERROR(VLOOKUP(B129,data!$A$3:$AT$202,2,FALSE)),"",VLOOKUP(B129,data!$A$3:$AT$202,22,FALSE))</f>
        <v/>
      </c>
      <c r="K129" s="578"/>
      <c r="L129" s="579" t="str">
        <f>IF(ISERROR(VLOOKUP(B129,data!$A$3:$AT$202,2,FALSE)),"",VLOOKUP(B129,data!$A$3:$AT$202,27,FALSE))</f>
        <v/>
      </c>
      <c r="M129" s="580"/>
      <c r="N129" s="581" t="str">
        <f>IF(ISERROR(VLOOKUP(B129,data!$A$3:$AT$202,2,FALSE)),"",VLOOKUP(B129,data!$A$3:$AT$202,32,FALSE))</f>
        <v/>
      </c>
      <c r="O129" s="582"/>
      <c r="P129" s="604" t="str">
        <f>IF(ISERROR(VLOOKUP(B129,data!$A$3:$AT$202,2,FALSE)),"",VLOOKUP(B129,data!$A$3:$AT$202,37,FALSE))</f>
        <v/>
      </c>
      <c r="Q129" s="605"/>
      <c r="R129" s="581" t="str">
        <f>IF(ISERROR(VLOOKUP(B129,data!$A$3:$AT$202,2,FALSE)),"",VLOOKUP(B129,data!$A$3:$AT$202,42,FALSE))</f>
        <v/>
      </c>
      <c r="S129" s="582"/>
    </row>
    <row r="130" spans="2:19" ht="21.95" customHeight="1" x14ac:dyDescent="0.15">
      <c r="B130" s="185">
        <v>114</v>
      </c>
      <c r="C130" s="180" t="str">
        <f>IF(ISERROR(VLOOKUP(B130,data!$A$3:$AT$202,2,FALSE)),"",VLOOKUP(B130,data!$A$3:$AT$202,2,FALSE))</f>
        <v/>
      </c>
      <c r="D130" s="574" t="str">
        <f>IF(ISERROR(VLOOKUP(B130,data!$A$3:$AT$202,2,FALSE)),"",VLOOKUP(B130,data!$A$3:$AT$202,46,FALSE))</f>
        <v/>
      </c>
      <c r="E130" s="575"/>
      <c r="F130" s="576"/>
      <c r="G130" s="171" t="str">
        <f>IF(ISERROR(VLOOKUP(B130,data!$A$3:$AT$202,2,FALSE)),"",VLOOKUP(B130,data!$A$3:$AT$202,11,FALSE))</f>
        <v/>
      </c>
      <c r="H130" s="119" t="str">
        <f>IF(ISERROR(VLOOKUP(B130,競技者データ入力シート!$A$7:$M$206,2,FALSE)),"",VLOOKUP(B130,競技者データ入力シート!$A$7:$M$206,7,FALSE))</f>
        <v/>
      </c>
      <c r="I130" s="170" t="str">
        <f>IF(ISERROR(VLOOKUP(B130,data!$A$3:$AT$202,2,FALSE)),"",VLOOKUP(B130,data!$A$3:$AT$202,12,FALSE))</f>
        <v/>
      </c>
      <c r="J130" s="577" t="str">
        <f>IF(ISERROR(VLOOKUP(B130,data!$A$3:$AT$202,2,FALSE)),"",VLOOKUP(B130,data!$A$3:$AT$202,22,FALSE))</f>
        <v/>
      </c>
      <c r="K130" s="578"/>
      <c r="L130" s="579" t="str">
        <f>IF(ISERROR(VLOOKUP(B130,data!$A$3:$AT$202,2,FALSE)),"",VLOOKUP(B130,data!$A$3:$AT$202,27,FALSE))</f>
        <v/>
      </c>
      <c r="M130" s="580"/>
      <c r="N130" s="581" t="str">
        <f>IF(ISERROR(VLOOKUP(B130,data!$A$3:$AT$202,2,FALSE)),"",VLOOKUP(B130,data!$A$3:$AT$202,32,FALSE))</f>
        <v/>
      </c>
      <c r="O130" s="582"/>
      <c r="P130" s="604" t="str">
        <f>IF(ISERROR(VLOOKUP(B130,data!$A$3:$AT$202,2,FALSE)),"",VLOOKUP(B130,data!$A$3:$AT$202,37,FALSE))</f>
        <v/>
      </c>
      <c r="Q130" s="605"/>
      <c r="R130" s="581" t="str">
        <f>IF(ISERROR(VLOOKUP(B130,data!$A$3:$AT$202,2,FALSE)),"",VLOOKUP(B130,data!$A$3:$AT$202,42,FALSE))</f>
        <v/>
      </c>
      <c r="S130" s="582"/>
    </row>
    <row r="131" spans="2:19" ht="21.95" customHeight="1" x14ac:dyDescent="0.15">
      <c r="B131" s="188">
        <v>115</v>
      </c>
      <c r="C131" s="183" t="str">
        <f>IF(ISERROR(VLOOKUP(B131,data!$A$3:$AT$202,2,FALSE)),"",VLOOKUP(B131,data!$A$3:$AT$202,2,FALSE))</f>
        <v/>
      </c>
      <c r="D131" s="567" t="str">
        <f>IF(ISERROR(VLOOKUP(B131,data!$A$3:$AT$202,2,FALSE)),"",VLOOKUP(B131,data!$A$3:$AT$202,46,FALSE))</f>
        <v/>
      </c>
      <c r="E131" s="568"/>
      <c r="F131" s="569"/>
      <c r="G131" s="176" t="str">
        <f>IF(ISERROR(VLOOKUP(B131,data!$A$3:$AT$202,2,FALSE)),"",VLOOKUP(B131,data!$A$3:$AT$202,11,FALSE))</f>
        <v/>
      </c>
      <c r="H131" s="122" t="str">
        <f>IF(ISERROR(VLOOKUP(B131,競技者データ入力シート!$A$7:$M$206,2,FALSE)),"",VLOOKUP(B131,競技者データ入力シート!$A$7:$M$206,7,FALSE))</f>
        <v/>
      </c>
      <c r="I131" s="177" t="str">
        <f>IF(ISERROR(VLOOKUP(B131,data!$A$3:$AT$202,2,FALSE)),"",VLOOKUP(B131,data!$A$3:$AT$202,12,FALSE))</f>
        <v/>
      </c>
      <c r="J131" s="570" t="str">
        <f>IF(ISERROR(VLOOKUP(B131,data!$A$3:$AT$202,2,FALSE)),"",VLOOKUP(B131,data!$A$3:$AT$202,22,FALSE))</f>
        <v/>
      </c>
      <c r="K131" s="571"/>
      <c r="L131" s="602" t="str">
        <f>IF(ISERROR(VLOOKUP(B131,data!$A$3:$AT$202,2,FALSE)),"",VLOOKUP(B131,data!$A$3:$AT$202,27,FALSE))</f>
        <v/>
      </c>
      <c r="M131" s="603"/>
      <c r="N131" s="572" t="str">
        <f>IF(ISERROR(VLOOKUP(B131,data!$A$3:$AT$202,2,FALSE)),"",VLOOKUP(B131,data!$A$3:$AT$202,32,FALSE))</f>
        <v/>
      </c>
      <c r="O131" s="573"/>
      <c r="P131" s="600" t="str">
        <f>IF(ISERROR(VLOOKUP(B131,data!$A$3:$AT$202,2,FALSE)),"",VLOOKUP(B131,data!$A$3:$AT$202,37,FALSE))</f>
        <v/>
      </c>
      <c r="Q131" s="601"/>
      <c r="R131" s="572" t="str">
        <f>IF(ISERROR(VLOOKUP(B131,data!$A$3:$AT$202,2,FALSE)),"",VLOOKUP(B131,data!$A$3:$AT$202,42,FALSE))</f>
        <v/>
      </c>
      <c r="S131" s="573"/>
    </row>
    <row r="132" spans="2:19" ht="21.95" customHeight="1" x14ac:dyDescent="0.15">
      <c r="B132" s="187">
        <v>116</v>
      </c>
      <c r="C132" s="182" t="str">
        <f>IF(ISERROR(VLOOKUP(B132,data!$A$3:$AT$202,2,FALSE)),"",VLOOKUP(B132,data!$A$3:$AT$202,2,FALSE))</f>
        <v/>
      </c>
      <c r="D132" s="589" t="str">
        <f>IF(ISERROR(VLOOKUP(B132,data!$A$3:$AT$202,2,FALSE)),"",VLOOKUP(B132,data!$A$3:$AT$202,46,FALSE))</f>
        <v/>
      </c>
      <c r="E132" s="590"/>
      <c r="F132" s="591"/>
      <c r="G132" s="174" t="str">
        <f>IF(ISERROR(VLOOKUP(B132,data!$A$3:$AT$202,2,FALSE)),"",VLOOKUP(B132,data!$A$3:$AT$202,11,FALSE))</f>
        <v/>
      </c>
      <c r="H132" s="121" t="str">
        <f>IF(ISERROR(VLOOKUP(B132,競技者データ入力シート!$A$7:$M$206,2,FALSE)),"",VLOOKUP(B132,競技者データ入力シート!$A$7:$M$206,7,FALSE))</f>
        <v/>
      </c>
      <c r="I132" s="175" t="str">
        <f>IF(ISERROR(VLOOKUP(B132,data!$A$3:$AT$202,2,FALSE)),"",VLOOKUP(B132,data!$A$3:$AT$202,12,FALSE))</f>
        <v/>
      </c>
      <c r="J132" s="592" t="str">
        <f>IF(ISERROR(VLOOKUP(B132,data!$A$3:$AT$202,2,FALSE)),"",VLOOKUP(B132,data!$A$3:$AT$202,22,FALSE))</f>
        <v/>
      </c>
      <c r="K132" s="593"/>
      <c r="L132" s="594" t="str">
        <f>IF(ISERROR(VLOOKUP(B132,data!$A$3:$AT$202,2,FALSE)),"",VLOOKUP(B132,data!$A$3:$AT$202,27,FALSE))</f>
        <v/>
      </c>
      <c r="M132" s="595"/>
      <c r="N132" s="596" t="str">
        <f>IF(ISERROR(VLOOKUP(B132,data!$A$3:$AT$202,2,FALSE)),"",VLOOKUP(B132,data!$A$3:$AT$202,32,FALSE))</f>
        <v/>
      </c>
      <c r="O132" s="597"/>
      <c r="P132" s="598" t="str">
        <f>IF(ISERROR(VLOOKUP(B132,data!$A$3:$AT$202,2,FALSE)),"",VLOOKUP(B132,data!$A$3:$AT$202,37,FALSE))</f>
        <v/>
      </c>
      <c r="Q132" s="599"/>
      <c r="R132" s="596" t="str">
        <f>IF(ISERROR(VLOOKUP(B132,data!$A$3:$AT$202,2,FALSE)),"",VLOOKUP(B132,data!$A$3:$AT$202,42,FALSE))</f>
        <v/>
      </c>
      <c r="S132" s="597"/>
    </row>
    <row r="133" spans="2:19" ht="21.95" customHeight="1" x14ac:dyDescent="0.15">
      <c r="B133" s="185">
        <v>117</v>
      </c>
      <c r="C133" s="180" t="str">
        <f>IF(ISERROR(VLOOKUP(B133,data!$A$3:$AT$202,2,FALSE)),"",VLOOKUP(B133,data!$A$3:$AT$202,2,FALSE))</f>
        <v/>
      </c>
      <c r="D133" s="574" t="str">
        <f>IF(ISERROR(VLOOKUP(B133,data!$A$3:$AT$202,2,FALSE)),"",VLOOKUP(B133,data!$A$3:$AT$202,46,FALSE))</f>
        <v/>
      </c>
      <c r="E133" s="575"/>
      <c r="F133" s="576"/>
      <c r="G133" s="171" t="str">
        <f>IF(ISERROR(VLOOKUP(B133,data!$A$3:$AT$202,2,FALSE)),"",VLOOKUP(B133,data!$A$3:$AT$202,11,FALSE))</f>
        <v/>
      </c>
      <c r="H133" s="119" t="str">
        <f>IF(ISERROR(VLOOKUP(B133,競技者データ入力シート!$A$7:$M$206,2,FALSE)),"",VLOOKUP(B133,競技者データ入力シート!$A$7:$M$206,7,FALSE))</f>
        <v/>
      </c>
      <c r="I133" s="170" t="str">
        <f>IF(ISERROR(VLOOKUP(B133,data!$A$3:$AT$202,2,FALSE)),"",VLOOKUP(B133,data!$A$3:$AT$202,12,FALSE))</f>
        <v/>
      </c>
      <c r="J133" s="577" t="str">
        <f>IF(ISERROR(VLOOKUP(B133,data!$A$3:$AT$202,2,FALSE)),"",VLOOKUP(B133,data!$A$3:$AT$202,22,FALSE))</f>
        <v/>
      </c>
      <c r="K133" s="578"/>
      <c r="L133" s="579" t="str">
        <f>IF(ISERROR(VLOOKUP(B133,data!$A$3:$AT$202,2,FALSE)),"",VLOOKUP(B133,data!$A$3:$AT$202,27,FALSE))</f>
        <v/>
      </c>
      <c r="M133" s="580"/>
      <c r="N133" s="581" t="str">
        <f>IF(ISERROR(VLOOKUP(B133,data!$A$3:$AT$202,2,FALSE)),"",VLOOKUP(B133,data!$A$3:$AT$202,32,FALSE))</f>
        <v/>
      </c>
      <c r="O133" s="582"/>
      <c r="P133" s="604" t="str">
        <f>IF(ISERROR(VLOOKUP(B133,data!$A$3:$AT$202,2,FALSE)),"",VLOOKUP(B133,data!$A$3:$AT$202,37,FALSE))</f>
        <v/>
      </c>
      <c r="Q133" s="605"/>
      <c r="R133" s="581" t="str">
        <f>IF(ISERROR(VLOOKUP(B133,data!$A$3:$AT$202,2,FALSE)),"",VLOOKUP(B133,data!$A$3:$AT$202,42,FALSE))</f>
        <v/>
      </c>
      <c r="S133" s="582"/>
    </row>
    <row r="134" spans="2:19" ht="21.95" customHeight="1" x14ac:dyDescent="0.15">
      <c r="B134" s="185">
        <v>118</v>
      </c>
      <c r="C134" s="180" t="str">
        <f>IF(ISERROR(VLOOKUP(B134,data!$A$3:$AT$202,2,FALSE)),"",VLOOKUP(B134,data!$A$3:$AT$202,2,FALSE))</f>
        <v/>
      </c>
      <c r="D134" s="574" t="str">
        <f>IF(ISERROR(VLOOKUP(B134,data!$A$3:$AT$202,2,FALSE)),"",VLOOKUP(B134,data!$A$3:$AT$202,46,FALSE))</f>
        <v/>
      </c>
      <c r="E134" s="575"/>
      <c r="F134" s="576"/>
      <c r="G134" s="169" t="str">
        <f>IF(ISERROR(VLOOKUP(B134,data!$A$3:$AT$202,2,FALSE)),"",VLOOKUP(B134,data!$A$3:$AT$202,11,FALSE))</f>
        <v/>
      </c>
      <c r="H134" s="119" t="str">
        <f>IF(ISERROR(VLOOKUP(B134,競技者データ入力シート!$A$7:$M$206,2,FALSE)),"",VLOOKUP(B134,競技者データ入力シート!$A$7:$M$206,7,FALSE))</f>
        <v/>
      </c>
      <c r="I134" s="170" t="str">
        <f>IF(ISERROR(VLOOKUP(B134,data!$A$3:$AT$202,2,FALSE)),"",VLOOKUP(B134,data!$A$3:$AT$202,12,FALSE))</f>
        <v/>
      </c>
      <c r="J134" s="577" t="str">
        <f>IF(ISERROR(VLOOKUP(B134,data!$A$3:$AT$202,2,FALSE)),"",VLOOKUP(B134,data!$A$3:$AT$202,22,FALSE))</f>
        <v/>
      </c>
      <c r="K134" s="578"/>
      <c r="L134" s="579" t="str">
        <f>IF(ISERROR(VLOOKUP(B134,data!$A$3:$AT$202,2,FALSE)),"",VLOOKUP(B134,data!$A$3:$AT$202,27,FALSE))</f>
        <v/>
      </c>
      <c r="M134" s="580"/>
      <c r="N134" s="581" t="str">
        <f>IF(ISERROR(VLOOKUP(B134,data!$A$3:$AT$202,2,FALSE)),"",VLOOKUP(B134,data!$A$3:$AT$202,32,FALSE))</f>
        <v/>
      </c>
      <c r="O134" s="582"/>
      <c r="P134" s="604" t="str">
        <f>IF(ISERROR(VLOOKUP(B134,data!$A$3:$AT$202,2,FALSE)),"",VLOOKUP(B134,data!$A$3:$AT$202,37,FALSE))</f>
        <v/>
      </c>
      <c r="Q134" s="605"/>
      <c r="R134" s="581" t="str">
        <f>IF(ISERROR(VLOOKUP(B134,data!$A$3:$AT$202,2,FALSE)),"",VLOOKUP(B134,data!$A$3:$AT$202,42,FALSE))</f>
        <v/>
      </c>
      <c r="S134" s="582"/>
    </row>
    <row r="135" spans="2:19" ht="21.95" customHeight="1" x14ac:dyDescent="0.15">
      <c r="B135" s="185">
        <v>119</v>
      </c>
      <c r="C135" s="180" t="str">
        <f>IF(ISERROR(VLOOKUP(B135,data!$A$3:$AT$202,2,FALSE)),"",VLOOKUP(B135,data!$A$3:$AT$202,2,FALSE))</f>
        <v/>
      </c>
      <c r="D135" s="574" t="str">
        <f>IF(ISERROR(VLOOKUP(B135,data!$A$3:$AT$202,2,FALSE)),"",VLOOKUP(B135,data!$A$3:$AT$202,46,FALSE))</f>
        <v/>
      </c>
      <c r="E135" s="575"/>
      <c r="F135" s="576"/>
      <c r="G135" s="171" t="str">
        <f>IF(ISERROR(VLOOKUP(B135,data!$A$3:$AT$202,2,FALSE)),"",VLOOKUP(B135,data!$A$3:$AT$202,11,FALSE))</f>
        <v/>
      </c>
      <c r="H135" s="119" t="str">
        <f>IF(ISERROR(VLOOKUP(B135,競技者データ入力シート!$A$7:$M$206,2,FALSE)),"",VLOOKUP(B135,競技者データ入力シート!$A$7:$M$206,7,FALSE))</f>
        <v/>
      </c>
      <c r="I135" s="170" t="str">
        <f>IF(ISERROR(VLOOKUP(B135,data!$A$3:$AT$202,2,FALSE)),"",VLOOKUP(B135,data!$A$3:$AT$202,12,FALSE))</f>
        <v/>
      </c>
      <c r="J135" s="577" t="str">
        <f>IF(ISERROR(VLOOKUP(B135,data!$A$3:$AT$202,2,FALSE)),"",VLOOKUP(B135,data!$A$3:$AT$202,22,FALSE))</f>
        <v/>
      </c>
      <c r="K135" s="578"/>
      <c r="L135" s="579" t="str">
        <f>IF(ISERROR(VLOOKUP(B135,data!$A$3:$AT$202,2,FALSE)),"",VLOOKUP(B135,data!$A$3:$AT$202,27,FALSE))</f>
        <v/>
      </c>
      <c r="M135" s="580"/>
      <c r="N135" s="581" t="str">
        <f>IF(ISERROR(VLOOKUP(B135,data!$A$3:$AT$202,2,FALSE)),"",VLOOKUP(B135,data!$A$3:$AT$202,32,FALSE))</f>
        <v/>
      </c>
      <c r="O135" s="582"/>
      <c r="P135" s="604" t="str">
        <f>IF(ISERROR(VLOOKUP(B135,data!$A$3:$AT$202,2,FALSE)),"",VLOOKUP(B135,data!$A$3:$AT$202,37,FALSE))</f>
        <v/>
      </c>
      <c r="Q135" s="605"/>
      <c r="R135" s="581" t="str">
        <f>IF(ISERROR(VLOOKUP(B135,data!$A$3:$AT$202,2,FALSE)),"",VLOOKUP(B135,data!$A$3:$AT$202,42,FALSE))</f>
        <v/>
      </c>
      <c r="S135" s="582"/>
    </row>
    <row r="136" spans="2:19" ht="21.95" customHeight="1" x14ac:dyDescent="0.15">
      <c r="B136" s="188">
        <v>120</v>
      </c>
      <c r="C136" s="183" t="str">
        <f>IF(ISERROR(VLOOKUP(B136,data!$A$3:$AT$202,2,FALSE)),"",VLOOKUP(B136,data!$A$3:$AT$202,2,FALSE))</f>
        <v/>
      </c>
      <c r="D136" s="567" t="str">
        <f>IF(ISERROR(VLOOKUP(B136,data!$A$3:$AT$202,2,FALSE)),"",VLOOKUP(B136,data!$A$3:$AT$202,46,FALSE))</f>
        <v/>
      </c>
      <c r="E136" s="568"/>
      <c r="F136" s="569"/>
      <c r="G136" s="176" t="str">
        <f>IF(ISERROR(VLOOKUP(B136,data!$A$3:$AT$202,2,FALSE)),"",VLOOKUP(B136,data!$A$3:$AT$202,11,FALSE))</f>
        <v/>
      </c>
      <c r="H136" s="122" t="str">
        <f>IF(ISERROR(VLOOKUP(B136,競技者データ入力シート!$A$7:$M$206,2,FALSE)),"",VLOOKUP(B136,競技者データ入力シート!$A$7:$M$206,7,FALSE))</f>
        <v/>
      </c>
      <c r="I136" s="177" t="str">
        <f>IF(ISERROR(VLOOKUP(B136,data!$A$3:$AT$202,2,FALSE)),"",VLOOKUP(B136,data!$A$3:$AT$202,12,FALSE))</f>
        <v/>
      </c>
      <c r="J136" s="570" t="str">
        <f>IF(ISERROR(VLOOKUP(B136,data!$A$3:$AT$202,2,FALSE)),"",VLOOKUP(B136,data!$A$3:$AT$202,22,FALSE))</f>
        <v/>
      </c>
      <c r="K136" s="571"/>
      <c r="L136" s="602" t="str">
        <f>IF(ISERROR(VLOOKUP(B136,data!$A$3:$AT$202,2,FALSE)),"",VLOOKUP(B136,data!$A$3:$AT$202,27,FALSE))</f>
        <v/>
      </c>
      <c r="M136" s="603"/>
      <c r="N136" s="572" t="str">
        <f>IF(ISERROR(VLOOKUP(B136,data!$A$3:$AT$202,2,FALSE)),"",VLOOKUP(B136,data!$A$3:$AT$202,32,FALSE))</f>
        <v/>
      </c>
      <c r="O136" s="573"/>
      <c r="P136" s="600" t="str">
        <f>IF(ISERROR(VLOOKUP(B136,data!$A$3:$AT$202,2,FALSE)),"",VLOOKUP(B136,data!$A$3:$AT$202,37,FALSE))</f>
        <v/>
      </c>
      <c r="Q136" s="601"/>
      <c r="R136" s="572" t="str">
        <f>IF(ISERROR(VLOOKUP(B136,data!$A$3:$AT$202,2,FALSE)),"",VLOOKUP(B136,data!$A$3:$AT$202,42,FALSE))</f>
        <v/>
      </c>
      <c r="S136" s="573"/>
    </row>
    <row r="137" spans="2:19" ht="21.95" customHeight="1" x14ac:dyDescent="0.15">
      <c r="B137" s="187">
        <v>121</v>
      </c>
      <c r="C137" s="182" t="str">
        <f>IF(ISERROR(VLOOKUP(B137,data!$A$3:$AT$202,2,FALSE)),"",VLOOKUP(B137,data!$A$3:$AT$202,2,FALSE))</f>
        <v/>
      </c>
      <c r="D137" s="589" t="str">
        <f>IF(ISERROR(VLOOKUP(B137,data!$A$3:$AT$202,2,FALSE)),"",VLOOKUP(B137,data!$A$3:$AT$202,46,FALSE))</f>
        <v/>
      </c>
      <c r="E137" s="590"/>
      <c r="F137" s="591"/>
      <c r="G137" s="174" t="str">
        <f>IF(ISERROR(VLOOKUP(B137,data!$A$3:$AT$202,2,FALSE)),"",VLOOKUP(B137,data!$A$3:$AT$202,11,FALSE))</f>
        <v/>
      </c>
      <c r="H137" s="121" t="str">
        <f>IF(ISERROR(VLOOKUP(B137,競技者データ入力シート!$A$7:$M$206,2,FALSE)),"",VLOOKUP(B137,競技者データ入力シート!$A$7:$M$206,7,FALSE))</f>
        <v/>
      </c>
      <c r="I137" s="175" t="str">
        <f>IF(ISERROR(VLOOKUP(B137,data!$A$3:$AT$202,2,FALSE)),"",VLOOKUP(B137,data!$A$3:$AT$202,12,FALSE))</f>
        <v/>
      </c>
      <c r="J137" s="592" t="str">
        <f>IF(ISERROR(VLOOKUP(B137,data!$A$3:$AT$202,2,FALSE)),"",VLOOKUP(B137,data!$A$3:$AT$202,22,FALSE))</f>
        <v/>
      </c>
      <c r="K137" s="593"/>
      <c r="L137" s="594" t="str">
        <f>IF(ISERROR(VLOOKUP(B137,data!$A$3:$AT$202,2,FALSE)),"",VLOOKUP(B137,data!$A$3:$AT$202,27,FALSE))</f>
        <v/>
      </c>
      <c r="M137" s="595"/>
      <c r="N137" s="596" t="str">
        <f>IF(ISERROR(VLOOKUP(B137,data!$A$3:$AT$202,2,FALSE)),"",VLOOKUP(B137,data!$A$3:$AT$202,32,FALSE))</f>
        <v/>
      </c>
      <c r="O137" s="597"/>
      <c r="P137" s="598" t="str">
        <f>IF(ISERROR(VLOOKUP(B137,data!$A$3:$AT$202,2,FALSE)),"",VLOOKUP(B137,data!$A$3:$AT$202,37,FALSE))</f>
        <v/>
      </c>
      <c r="Q137" s="599"/>
      <c r="R137" s="596" t="str">
        <f>IF(ISERROR(VLOOKUP(B137,data!$A$3:$AT$202,2,FALSE)),"",VLOOKUP(B137,data!$A$3:$AT$202,42,FALSE))</f>
        <v/>
      </c>
      <c r="S137" s="597"/>
    </row>
    <row r="138" spans="2:19" ht="21.95" customHeight="1" x14ac:dyDescent="0.15">
      <c r="B138" s="185">
        <v>122</v>
      </c>
      <c r="C138" s="180" t="str">
        <f>IF(ISERROR(VLOOKUP(B138,data!$A$3:$AT$202,2,FALSE)),"",VLOOKUP(B138,data!$A$3:$AT$202,2,FALSE))</f>
        <v/>
      </c>
      <c r="D138" s="574" t="str">
        <f>IF(ISERROR(VLOOKUP(B138,data!$A$3:$AT$202,2,FALSE)),"",VLOOKUP(B138,data!$A$3:$AT$202,46,FALSE))</f>
        <v/>
      </c>
      <c r="E138" s="575"/>
      <c r="F138" s="576"/>
      <c r="G138" s="171" t="str">
        <f>IF(ISERROR(VLOOKUP(B138,data!$A$3:$AT$202,2,FALSE)),"",VLOOKUP(B138,data!$A$3:$AT$202,11,FALSE))</f>
        <v/>
      </c>
      <c r="H138" s="119" t="str">
        <f>IF(ISERROR(VLOOKUP(B138,競技者データ入力シート!$A$7:$M$206,2,FALSE)),"",VLOOKUP(B138,競技者データ入力シート!$A$7:$M$206,7,FALSE))</f>
        <v/>
      </c>
      <c r="I138" s="170" t="str">
        <f>IF(ISERROR(VLOOKUP(B138,data!$A$3:$AT$202,2,FALSE)),"",VLOOKUP(B138,data!$A$3:$AT$202,12,FALSE))</f>
        <v/>
      </c>
      <c r="J138" s="577" t="str">
        <f>IF(ISERROR(VLOOKUP(B138,data!$A$3:$AT$202,2,FALSE)),"",VLOOKUP(B138,data!$A$3:$AT$202,22,FALSE))</f>
        <v/>
      </c>
      <c r="K138" s="578"/>
      <c r="L138" s="579" t="str">
        <f>IF(ISERROR(VLOOKUP(B138,data!$A$3:$AT$202,2,FALSE)),"",VLOOKUP(B138,data!$A$3:$AT$202,27,FALSE))</f>
        <v/>
      </c>
      <c r="M138" s="580"/>
      <c r="N138" s="581" t="str">
        <f>IF(ISERROR(VLOOKUP(B138,data!$A$3:$AT$202,2,FALSE)),"",VLOOKUP(B138,data!$A$3:$AT$202,32,FALSE))</f>
        <v/>
      </c>
      <c r="O138" s="582"/>
      <c r="P138" s="604" t="str">
        <f>IF(ISERROR(VLOOKUP(B138,data!$A$3:$AT$202,2,FALSE)),"",VLOOKUP(B138,data!$A$3:$AT$202,37,FALSE))</f>
        <v/>
      </c>
      <c r="Q138" s="605"/>
      <c r="R138" s="581" t="str">
        <f>IF(ISERROR(VLOOKUP(B138,data!$A$3:$AT$202,2,FALSE)),"",VLOOKUP(B138,data!$A$3:$AT$202,42,FALSE))</f>
        <v/>
      </c>
      <c r="S138" s="582"/>
    </row>
    <row r="139" spans="2:19" ht="21.95" customHeight="1" x14ac:dyDescent="0.15">
      <c r="B139" s="185">
        <v>123</v>
      </c>
      <c r="C139" s="180" t="str">
        <f>IF(ISERROR(VLOOKUP(B139,data!$A$3:$AT$202,2,FALSE)),"",VLOOKUP(B139,data!$A$3:$AT$202,2,FALSE))</f>
        <v/>
      </c>
      <c r="D139" s="574" t="str">
        <f>IF(ISERROR(VLOOKUP(B139,data!$A$3:$AT$202,2,FALSE)),"",VLOOKUP(B139,data!$A$3:$AT$202,46,FALSE))</f>
        <v/>
      </c>
      <c r="E139" s="575"/>
      <c r="F139" s="576"/>
      <c r="G139" s="169" t="str">
        <f>IF(ISERROR(VLOOKUP(B139,data!$A$3:$AT$202,2,FALSE)),"",VLOOKUP(B139,data!$A$3:$AT$202,11,FALSE))</f>
        <v/>
      </c>
      <c r="H139" s="119" t="str">
        <f>IF(ISERROR(VLOOKUP(B139,競技者データ入力シート!$A$7:$M$206,2,FALSE)),"",VLOOKUP(B139,競技者データ入力シート!$A$7:$M$206,7,FALSE))</f>
        <v/>
      </c>
      <c r="I139" s="170" t="str">
        <f>IF(ISERROR(VLOOKUP(B139,data!$A$3:$AT$202,2,FALSE)),"",VLOOKUP(B139,data!$A$3:$AT$202,12,FALSE))</f>
        <v/>
      </c>
      <c r="J139" s="577" t="str">
        <f>IF(ISERROR(VLOOKUP(B139,data!$A$3:$AT$202,2,FALSE)),"",VLOOKUP(B139,data!$A$3:$AT$202,22,FALSE))</f>
        <v/>
      </c>
      <c r="K139" s="578"/>
      <c r="L139" s="579" t="str">
        <f>IF(ISERROR(VLOOKUP(B139,data!$A$3:$AT$202,2,FALSE)),"",VLOOKUP(B139,data!$A$3:$AT$202,27,FALSE))</f>
        <v/>
      </c>
      <c r="M139" s="580"/>
      <c r="N139" s="581" t="str">
        <f>IF(ISERROR(VLOOKUP(B139,data!$A$3:$AT$202,2,FALSE)),"",VLOOKUP(B139,data!$A$3:$AT$202,32,FALSE))</f>
        <v/>
      </c>
      <c r="O139" s="582"/>
      <c r="P139" s="604" t="str">
        <f>IF(ISERROR(VLOOKUP(B139,data!$A$3:$AT$202,2,FALSE)),"",VLOOKUP(B139,data!$A$3:$AT$202,37,FALSE))</f>
        <v/>
      </c>
      <c r="Q139" s="605"/>
      <c r="R139" s="581" t="str">
        <f>IF(ISERROR(VLOOKUP(B139,data!$A$3:$AT$202,2,FALSE)),"",VLOOKUP(B139,data!$A$3:$AT$202,42,FALSE))</f>
        <v/>
      </c>
      <c r="S139" s="582"/>
    </row>
    <row r="140" spans="2:19" ht="21.95" customHeight="1" x14ac:dyDescent="0.15">
      <c r="B140" s="185">
        <v>124</v>
      </c>
      <c r="C140" s="180" t="str">
        <f>IF(ISERROR(VLOOKUP(B140,data!$A$3:$AT$202,2,FALSE)),"",VLOOKUP(B140,data!$A$3:$AT$202,2,FALSE))</f>
        <v/>
      </c>
      <c r="D140" s="574" t="str">
        <f>IF(ISERROR(VLOOKUP(B140,data!$A$3:$AT$202,2,FALSE)),"",VLOOKUP(B140,data!$A$3:$AT$202,46,FALSE))</f>
        <v/>
      </c>
      <c r="E140" s="575"/>
      <c r="F140" s="576"/>
      <c r="G140" s="171" t="str">
        <f>IF(ISERROR(VLOOKUP(B140,data!$A$3:$AT$202,2,FALSE)),"",VLOOKUP(B140,data!$A$3:$AT$202,11,FALSE))</f>
        <v/>
      </c>
      <c r="H140" s="119" t="str">
        <f>IF(ISERROR(VLOOKUP(B140,競技者データ入力シート!$A$7:$M$206,2,FALSE)),"",VLOOKUP(B140,競技者データ入力シート!$A$7:$M$206,7,FALSE))</f>
        <v/>
      </c>
      <c r="I140" s="170" t="str">
        <f>IF(ISERROR(VLOOKUP(B140,data!$A$3:$AT$202,2,FALSE)),"",VLOOKUP(B140,data!$A$3:$AT$202,12,FALSE))</f>
        <v/>
      </c>
      <c r="J140" s="577" t="str">
        <f>IF(ISERROR(VLOOKUP(B140,data!$A$3:$AT$202,2,FALSE)),"",VLOOKUP(B140,data!$A$3:$AT$202,22,FALSE))</f>
        <v/>
      </c>
      <c r="K140" s="578"/>
      <c r="L140" s="579" t="str">
        <f>IF(ISERROR(VLOOKUP(B140,data!$A$3:$AT$202,2,FALSE)),"",VLOOKUP(B140,data!$A$3:$AT$202,27,FALSE))</f>
        <v/>
      </c>
      <c r="M140" s="580"/>
      <c r="N140" s="581" t="str">
        <f>IF(ISERROR(VLOOKUP(B140,data!$A$3:$AT$202,2,FALSE)),"",VLOOKUP(B140,data!$A$3:$AT$202,32,FALSE))</f>
        <v/>
      </c>
      <c r="O140" s="582"/>
      <c r="P140" s="604" t="str">
        <f>IF(ISERROR(VLOOKUP(B140,data!$A$3:$AT$202,2,FALSE)),"",VLOOKUP(B140,data!$A$3:$AT$202,37,FALSE))</f>
        <v/>
      </c>
      <c r="Q140" s="605"/>
      <c r="R140" s="581" t="str">
        <f>IF(ISERROR(VLOOKUP(B140,data!$A$3:$AT$202,2,FALSE)),"",VLOOKUP(B140,data!$A$3:$AT$202,42,FALSE))</f>
        <v/>
      </c>
      <c r="S140" s="582"/>
    </row>
    <row r="141" spans="2:19" ht="21.95" customHeight="1" x14ac:dyDescent="0.15">
      <c r="B141" s="188">
        <v>125</v>
      </c>
      <c r="C141" s="183" t="str">
        <f>IF(ISERROR(VLOOKUP(B141,data!$A$3:$AT$202,2,FALSE)),"",VLOOKUP(B141,data!$A$3:$AT$202,2,FALSE))</f>
        <v/>
      </c>
      <c r="D141" s="567" t="str">
        <f>IF(ISERROR(VLOOKUP(B141,data!$A$3:$AT$202,2,FALSE)),"",VLOOKUP(B141,data!$A$3:$AT$202,46,FALSE))</f>
        <v/>
      </c>
      <c r="E141" s="568"/>
      <c r="F141" s="569"/>
      <c r="G141" s="176" t="str">
        <f>IF(ISERROR(VLOOKUP(B141,data!$A$3:$AT$202,2,FALSE)),"",VLOOKUP(B141,data!$A$3:$AT$202,11,FALSE))</f>
        <v/>
      </c>
      <c r="H141" s="122" t="str">
        <f>IF(ISERROR(VLOOKUP(B141,競技者データ入力シート!$A$7:$M$206,2,FALSE)),"",VLOOKUP(B141,競技者データ入力シート!$A$7:$M$206,7,FALSE))</f>
        <v/>
      </c>
      <c r="I141" s="177" t="str">
        <f>IF(ISERROR(VLOOKUP(B141,data!$A$3:$AT$202,2,FALSE)),"",VLOOKUP(B141,data!$A$3:$AT$202,12,FALSE))</f>
        <v/>
      </c>
      <c r="J141" s="570" t="str">
        <f>IF(ISERROR(VLOOKUP(B141,data!$A$3:$AT$202,2,FALSE)),"",VLOOKUP(B141,data!$A$3:$AT$202,22,FALSE))</f>
        <v/>
      </c>
      <c r="K141" s="571"/>
      <c r="L141" s="602" t="str">
        <f>IF(ISERROR(VLOOKUP(B141,data!$A$3:$AT$202,2,FALSE)),"",VLOOKUP(B141,data!$A$3:$AT$202,27,FALSE))</f>
        <v/>
      </c>
      <c r="M141" s="603"/>
      <c r="N141" s="572" t="str">
        <f>IF(ISERROR(VLOOKUP(B141,data!$A$3:$AT$202,2,FALSE)),"",VLOOKUP(B141,data!$A$3:$AT$202,32,FALSE))</f>
        <v/>
      </c>
      <c r="O141" s="573"/>
      <c r="P141" s="600" t="str">
        <f>IF(ISERROR(VLOOKUP(B141,data!$A$3:$AT$202,2,FALSE)),"",VLOOKUP(B141,data!$A$3:$AT$202,37,FALSE))</f>
        <v/>
      </c>
      <c r="Q141" s="601"/>
      <c r="R141" s="572" t="str">
        <f>IF(ISERROR(VLOOKUP(B141,data!$A$3:$AT$202,2,FALSE)),"",VLOOKUP(B141,data!$A$3:$AT$202,42,FALSE))</f>
        <v/>
      </c>
      <c r="S141" s="573"/>
    </row>
    <row r="142" spans="2:19" ht="21.95" customHeight="1" x14ac:dyDescent="0.15">
      <c r="B142" s="187">
        <v>126</v>
      </c>
      <c r="C142" s="182" t="str">
        <f>IF(ISERROR(VLOOKUP(B142,data!$A$3:$AT$202,2,FALSE)),"",VLOOKUP(B142,data!$A$3:$AT$202,2,FALSE))</f>
        <v/>
      </c>
      <c r="D142" s="589" t="str">
        <f>IF(ISERROR(VLOOKUP(B142,data!$A$3:$AT$202,2,FALSE)),"",VLOOKUP(B142,data!$A$3:$AT$202,46,FALSE))</f>
        <v/>
      </c>
      <c r="E142" s="590"/>
      <c r="F142" s="591"/>
      <c r="G142" s="174" t="str">
        <f>IF(ISERROR(VLOOKUP(B142,data!$A$3:$AT$202,2,FALSE)),"",VLOOKUP(B142,data!$A$3:$AT$202,11,FALSE))</f>
        <v/>
      </c>
      <c r="H142" s="121" t="str">
        <f>IF(ISERROR(VLOOKUP(B142,競技者データ入力シート!$A$7:$M$206,2,FALSE)),"",VLOOKUP(B142,競技者データ入力シート!$A$7:$M$206,7,FALSE))</f>
        <v/>
      </c>
      <c r="I142" s="175" t="str">
        <f>IF(ISERROR(VLOOKUP(B142,data!$A$3:$AT$202,2,FALSE)),"",VLOOKUP(B142,data!$A$3:$AT$202,12,FALSE))</f>
        <v/>
      </c>
      <c r="J142" s="592" t="str">
        <f>IF(ISERROR(VLOOKUP(B142,data!$A$3:$AT$202,2,FALSE)),"",VLOOKUP(B142,data!$A$3:$AT$202,22,FALSE))</f>
        <v/>
      </c>
      <c r="K142" s="593"/>
      <c r="L142" s="594" t="str">
        <f>IF(ISERROR(VLOOKUP(B142,data!$A$3:$AT$202,2,FALSE)),"",VLOOKUP(B142,data!$A$3:$AT$202,27,FALSE))</f>
        <v/>
      </c>
      <c r="M142" s="595"/>
      <c r="N142" s="596" t="str">
        <f>IF(ISERROR(VLOOKUP(B142,data!$A$3:$AT$202,2,FALSE)),"",VLOOKUP(B142,data!$A$3:$AT$202,32,FALSE))</f>
        <v/>
      </c>
      <c r="O142" s="597"/>
      <c r="P142" s="598" t="str">
        <f>IF(ISERROR(VLOOKUP(B142,data!$A$3:$AT$202,2,FALSE)),"",VLOOKUP(B142,data!$A$3:$AT$202,37,FALSE))</f>
        <v/>
      </c>
      <c r="Q142" s="599"/>
      <c r="R142" s="596" t="str">
        <f>IF(ISERROR(VLOOKUP(B142,data!$A$3:$AT$202,2,FALSE)),"",VLOOKUP(B142,data!$A$3:$AT$202,42,FALSE))</f>
        <v/>
      </c>
      <c r="S142" s="597"/>
    </row>
    <row r="143" spans="2:19" ht="21.95" customHeight="1" x14ac:dyDescent="0.15">
      <c r="B143" s="185">
        <v>127</v>
      </c>
      <c r="C143" s="180" t="str">
        <f>IF(ISERROR(VLOOKUP(B143,data!$A$3:$AT$202,2,FALSE)),"",VLOOKUP(B143,data!$A$3:$AT$202,2,FALSE))</f>
        <v/>
      </c>
      <c r="D143" s="574" t="str">
        <f>IF(ISERROR(VLOOKUP(B143,data!$A$3:$AT$202,2,FALSE)),"",VLOOKUP(B143,data!$A$3:$AT$202,46,FALSE))</f>
        <v/>
      </c>
      <c r="E143" s="575"/>
      <c r="F143" s="576"/>
      <c r="G143" s="171" t="str">
        <f>IF(ISERROR(VLOOKUP(B143,data!$A$3:$AT$202,2,FALSE)),"",VLOOKUP(B143,data!$A$3:$AT$202,11,FALSE))</f>
        <v/>
      </c>
      <c r="H143" s="119" t="str">
        <f>IF(ISERROR(VLOOKUP(B143,競技者データ入力シート!$A$7:$M$206,2,FALSE)),"",VLOOKUP(B143,競技者データ入力シート!$A$7:$M$206,7,FALSE))</f>
        <v/>
      </c>
      <c r="I143" s="170" t="str">
        <f>IF(ISERROR(VLOOKUP(B143,data!$A$3:$AT$202,2,FALSE)),"",VLOOKUP(B143,data!$A$3:$AT$202,12,FALSE))</f>
        <v/>
      </c>
      <c r="J143" s="577" t="str">
        <f>IF(ISERROR(VLOOKUP(B143,data!$A$3:$AT$202,2,FALSE)),"",VLOOKUP(B143,data!$A$3:$AT$202,22,FALSE))</f>
        <v/>
      </c>
      <c r="K143" s="578"/>
      <c r="L143" s="579" t="str">
        <f>IF(ISERROR(VLOOKUP(B143,data!$A$3:$AT$202,2,FALSE)),"",VLOOKUP(B143,data!$A$3:$AT$202,27,FALSE))</f>
        <v/>
      </c>
      <c r="M143" s="580"/>
      <c r="N143" s="581" t="str">
        <f>IF(ISERROR(VLOOKUP(B143,data!$A$3:$AT$202,2,FALSE)),"",VLOOKUP(B143,data!$A$3:$AT$202,32,FALSE))</f>
        <v/>
      </c>
      <c r="O143" s="582"/>
      <c r="P143" s="604" t="str">
        <f>IF(ISERROR(VLOOKUP(B143,data!$A$3:$AT$202,2,FALSE)),"",VLOOKUP(B143,data!$A$3:$AT$202,37,FALSE))</f>
        <v/>
      </c>
      <c r="Q143" s="605"/>
      <c r="R143" s="581" t="str">
        <f>IF(ISERROR(VLOOKUP(B143,data!$A$3:$AT$202,2,FALSE)),"",VLOOKUP(B143,data!$A$3:$AT$202,42,FALSE))</f>
        <v/>
      </c>
      <c r="S143" s="582"/>
    </row>
    <row r="144" spans="2:19" ht="21.95" customHeight="1" x14ac:dyDescent="0.15">
      <c r="B144" s="185">
        <v>128</v>
      </c>
      <c r="C144" s="180" t="str">
        <f>IF(ISERROR(VLOOKUP(B144,data!$A$3:$AT$202,2,FALSE)),"",VLOOKUP(B144,data!$A$3:$AT$202,2,FALSE))</f>
        <v/>
      </c>
      <c r="D144" s="574" t="str">
        <f>IF(ISERROR(VLOOKUP(B144,data!$A$3:$AT$202,2,FALSE)),"",VLOOKUP(B144,data!$A$3:$AT$202,46,FALSE))</f>
        <v/>
      </c>
      <c r="E144" s="575"/>
      <c r="F144" s="576"/>
      <c r="G144" s="169" t="str">
        <f>IF(ISERROR(VLOOKUP(B144,data!$A$3:$AT$202,2,FALSE)),"",VLOOKUP(B144,data!$A$3:$AT$202,11,FALSE))</f>
        <v/>
      </c>
      <c r="H144" s="119" t="str">
        <f>IF(ISERROR(VLOOKUP(B144,競技者データ入力シート!$A$7:$M$206,2,FALSE)),"",VLOOKUP(B144,競技者データ入力シート!$A$7:$M$206,7,FALSE))</f>
        <v/>
      </c>
      <c r="I144" s="170" t="str">
        <f>IF(ISERROR(VLOOKUP(B144,data!$A$3:$AT$202,2,FALSE)),"",VLOOKUP(B144,data!$A$3:$AT$202,12,FALSE))</f>
        <v/>
      </c>
      <c r="J144" s="577" t="str">
        <f>IF(ISERROR(VLOOKUP(B144,data!$A$3:$AT$202,2,FALSE)),"",VLOOKUP(B144,data!$A$3:$AT$202,22,FALSE))</f>
        <v/>
      </c>
      <c r="K144" s="578"/>
      <c r="L144" s="579" t="str">
        <f>IF(ISERROR(VLOOKUP(B144,data!$A$3:$AT$202,2,FALSE)),"",VLOOKUP(B144,data!$A$3:$AT$202,27,FALSE))</f>
        <v/>
      </c>
      <c r="M144" s="580"/>
      <c r="N144" s="581" t="str">
        <f>IF(ISERROR(VLOOKUP(B144,data!$A$3:$AT$202,2,FALSE)),"",VLOOKUP(B144,data!$A$3:$AT$202,32,FALSE))</f>
        <v/>
      </c>
      <c r="O144" s="582"/>
      <c r="P144" s="604" t="str">
        <f>IF(ISERROR(VLOOKUP(B144,data!$A$3:$AT$202,2,FALSE)),"",VLOOKUP(B144,data!$A$3:$AT$202,37,FALSE))</f>
        <v/>
      </c>
      <c r="Q144" s="605"/>
      <c r="R144" s="581" t="str">
        <f>IF(ISERROR(VLOOKUP(B144,data!$A$3:$AT$202,2,FALSE)),"",VLOOKUP(B144,data!$A$3:$AT$202,42,FALSE))</f>
        <v/>
      </c>
      <c r="S144" s="582"/>
    </row>
    <row r="145" spans="2:19" ht="21.95" customHeight="1" x14ac:dyDescent="0.15">
      <c r="B145" s="185">
        <v>129</v>
      </c>
      <c r="C145" s="180" t="str">
        <f>IF(ISERROR(VLOOKUP(B145,data!$A$3:$AT$202,2,FALSE)),"",VLOOKUP(B145,data!$A$3:$AT$202,2,FALSE))</f>
        <v/>
      </c>
      <c r="D145" s="574" t="str">
        <f>IF(ISERROR(VLOOKUP(B145,data!$A$3:$AT$202,2,FALSE)),"",VLOOKUP(B145,data!$A$3:$AT$202,46,FALSE))</f>
        <v/>
      </c>
      <c r="E145" s="575"/>
      <c r="F145" s="576"/>
      <c r="G145" s="171" t="str">
        <f>IF(ISERROR(VLOOKUP(B145,data!$A$3:$AT$202,2,FALSE)),"",VLOOKUP(B145,data!$A$3:$AT$202,11,FALSE))</f>
        <v/>
      </c>
      <c r="H145" s="119" t="str">
        <f>IF(ISERROR(VLOOKUP(B145,競技者データ入力シート!$A$7:$M$206,2,FALSE)),"",VLOOKUP(B145,競技者データ入力シート!$A$7:$M$206,7,FALSE))</f>
        <v/>
      </c>
      <c r="I145" s="170" t="str">
        <f>IF(ISERROR(VLOOKUP(B145,data!$A$3:$AT$202,2,FALSE)),"",VLOOKUP(B145,data!$A$3:$AT$202,12,FALSE))</f>
        <v/>
      </c>
      <c r="J145" s="577" t="str">
        <f>IF(ISERROR(VLOOKUP(B145,data!$A$3:$AT$202,2,FALSE)),"",VLOOKUP(B145,data!$A$3:$AT$202,22,FALSE))</f>
        <v/>
      </c>
      <c r="K145" s="578"/>
      <c r="L145" s="579" t="str">
        <f>IF(ISERROR(VLOOKUP(B145,data!$A$3:$AT$202,2,FALSE)),"",VLOOKUP(B145,data!$A$3:$AT$202,27,FALSE))</f>
        <v/>
      </c>
      <c r="M145" s="580"/>
      <c r="N145" s="581" t="str">
        <f>IF(ISERROR(VLOOKUP(B145,data!$A$3:$AT$202,2,FALSE)),"",VLOOKUP(B145,data!$A$3:$AT$202,32,FALSE))</f>
        <v/>
      </c>
      <c r="O145" s="582"/>
      <c r="P145" s="604" t="str">
        <f>IF(ISERROR(VLOOKUP(B145,data!$A$3:$AT$202,2,FALSE)),"",VLOOKUP(B145,data!$A$3:$AT$202,37,FALSE))</f>
        <v/>
      </c>
      <c r="Q145" s="605"/>
      <c r="R145" s="581" t="str">
        <f>IF(ISERROR(VLOOKUP(B145,data!$A$3:$AT$202,2,FALSE)),"",VLOOKUP(B145,data!$A$3:$AT$202,42,FALSE))</f>
        <v/>
      </c>
      <c r="S145" s="582"/>
    </row>
    <row r="146" spans="2:19" ht="21.95" customHeight="1" x14ac:dyDescent="0.15">
      <c r="B146" s="188">
        <v>130</v>
      </c>
      <c r="C146" s="183" t="str">
        <f>IF(ISERROR(VLOOKUP(B146,data!$A$3:$AT$202,2,FALSE)),"",VLOOKUP(B146,data!$A$3:$AT$202,2,FALSE))</f>
        <v/>
      </c>
      <c r="D146" s="567" t="str">
        <f>IF(ISERROR(VLOOKUP(B146,data!$A$3:$AT$202,2,FALSE)),"",VLOOKUP(B146,data!$A$3:$AT$202,46,FALSE))</f>
        <v/>
      </c>
      <c r="E146" s="568"/>
      <c r="F146" s="569"/>
      <c r="G146" s="176" t="str">
        <f>IF(ISERROR(VLOOKUP(B146,data!$A$3:$AT$202,2,FALSE)),"",VLOOKUP(B146,data!$A$3:$AT$202,11,FALSE))</f>
        <v/>
      </c>
      <c r="H146" s="122" t="str">
        <f>IF(ISERROR(VLOOKUP(B146,競技者データ入力シート!$A$7:$M$206,2,FALSE)),"",VLOOKUP(B146,競技者データ入力シート!$A$7:$M$206,7,FALSE))</f>
        <v/>
      </c>
      <c r="I146" s="177" t="str">
        <f>IF(ISERROR(VLOOKUP(B146,data!$A$3:$AT$202,2,FALSE)),"",VLOOKUP(B146,data!$A$3:$AT$202,12,FALSE))</f>
        <v/>
      </c>
      <c r="J146" s="570" t="str">
        <f>IF(ISERROR(VLOOKUP(B146,data!$A$3:$AT$202,2,FALSE)),"",VLOOKUP(B146,data!$A$3:$AT$202,22,FALSE))</f>
        <v/>
      </c>
      <c r="K146" s="571"/>
      <c r="L146" s="602" t="str">
        <f>IF(ISERROR(VLOOKUP(B146,data!$A$3:$AT$202,2,FALSE)),"",VLOOKUP(B146,data!$A$3:$AT$202,27,FALSE))</f>
        <v/>
      </c>
      <c r="M146" s="603"/>
      <c r="N146" s="572" t="str">
        <f>IF(ISERROR(VLOOKUP(B146,data!$A$3:$AT$202,2,FALSE)),"",VLOOKUP(B146,data!$A$3:$AT$202,32,FALSE))</f>
        <v/>
      </c>
      <c r="O146" s="573"/>
      <c r="P146" s="600" t="str">
        <f>IF(ISERROR(VLOOKUP(B146,data!$A$3:$AT$202,2,FALSE)),"",VLOOKUP(B146,data!$A$3:$AT$202,37,FALSE))</f>
        <v/>
      </c>
      <c r="Q146" s="601"/>
      <c r="R146" s="572" t="str">
        <f>IF(ISERROR(VLOOKUP(B146,data!$A$3:$AT$202,2,FALSE)),"",VLOOKUP(B146,data!$A$3:$AT$202,42,FALSE))</f>
        <v/>
      </c>
      <c r="S146" s="573"/>
    </row>
    <row r="147" spans="2:19" ht="21.95" customHeight="1" x14ac:dyDescent="0.15">
      <c r="B147" s="187">
        <v>131</v>
      </c>
      <c r="C147" s="182" t="str">
        <f>IF(ISERROR(VLOOKUP(B147,data!$A$3:$AT$202,2,FALSE)),"",VLOOKUP(B147,data!$A$3:$AT$202,2,FALSE))</f>
        <v/>
      </c>
      <c r="D147" s="589" t="str">
        <f>IF(ISERROR(VLOOKUP(B147,data!$A$3:$AT$202,2,FALSE)),"",VLOOKUP(B147,data!$A$3:$AT$202,46,FALSE))</f>
        <v/>
      </c>
      <c r="E147" s="590"/>
      <c r="F147" s="591"/>
      <c r="G147" s="174" t="str">
        <f>IF(ISERROR(VLOOKUP(B147,data!$A$3:$AT$202,2,FALSE)),"",VLOOKUP(B147,data!$A$3:$AT$202,11,FALSE))</f>
        <v/>
      </c>
      <c r="H147" s="121" t="str">
        <f>IF(ISERROR(VLOOKUP(B147,競技者データ入力シート!$A$7:$M$206,2,FALSE)),"",VLOOKUP(B147,競技者データ入力シート!$A$7:$M$206,7,FALSE))</f>
        <v/>
      </c>
      <c r="I147" s="175" t="str">
        <f>IF(ISERROR(VLOOKUP(B147,data!$A$3:$AT$202,2,FALSE)),"",VLOOKUP(B147,data!$A$3:$AT$202,12,FALSE))</f>
        <v/>
      </c>
      <c r="J147" s="592" t="str">
        <f>IF(ISERROR(VLOOKUP(B147,data!$A$3:$AT$202,2,FALSE)),"",VLOOKUP(B147,data!$A$3:$AT$202,22,FALSE))</f>
        <v/>
      </c>
      <c r="K147" s="593"/>
      <c r="L147" s="594" t="str">
        <f>IF(ISERROR(VLOOKUP(B147,data!$A$3:$AT$202,2,FALSE)),"",VLOOKUP(B147,data!$A$3:$AT$202,27,FALSE))</f>
        <v/>
      </c>
      <c r="M147" s="595"/>
      <c r="N147" s="596" t="str">
        <f>IF(ISERROR(VLOOKUP(B147,data!$A$3:$AT$202,2,FALSE)),"",VLOOKUP(B147,data!$A$3:$AT$202,32,FALSE))</f>
        <v/>
      </c>
      <c r="O147" s="597"/>
      <c r="P147" s="598" t="str">
        <f>IF(ISERROR(VLOOKUP(B147,data!$A$3:$AT$202,2,FALSE)),"",VLOOKUP(B147,data!$A$3:$AT$202,37,FALSE))</f>
        <v/>
      </c>
      <c r="Q147" s="599"/>
      <c r="R147" s="596" t="str">
        <f>IF(ISERROR(VLOOKUP(B147,data!$A$3:$AT$202,2,FALSE)),"",VLOOKUP(B147,data!$A$3:$AT$202,42,FALSE))</f>
        <v/>
      </c>
      <c r="S147" s="597"/>
    </row>
    <row r="148" spans="2:19" ht="21.95" customHeight="1" x14ac:dyDescent="0.15">
      <c r="B148" s="185">
        <v>132</v>
      </c>
      <c r="C148" s="180" t="str">
        <f>IF(ISERROR(VLOOKUP(B148,data!$A$3:$AT$202,2,FALSE)),"",VLOOKUP(B148,data!$A$3:$AT$202,2,FALSE))</f>
        <v/>
      </c>
      <c r="D148" s="574" t="str">
        <f>IF(ISERROR(VLOOKUP(B148,data!$A$3:$AT$202,2,FALSE)),"",VLOOKUP(B148,data!$A$3:$AT$202,46,FALSE))</f>
        <v/>
      </c>
      <c r="E148" s="575"/>
      <c r="F148" s="576"/>
      <c r="G148" s="171" t="str">
        <f>IF(ISERROR(VLOOKUP(B148,data!$A$3:$AT$202,2,FALSE)),"",VLOOKUP(B148,data!$A$3:$AT$202,11,FALSE))</f>
        <v/>
      </c>
      <c r="H148" s="119" t="str">
        <f>IF(ISERROR(VLOOKUP(B148,競技者データ入力シート!$A$7:$M$206,2,FALSE)),"",VLOOKUP(B148,競技者データ入力シート!$A$7:$M$206,7,FALSE))</f>
        <v/>
      </c>
      <c r="I148" s="170" t="str">
        <f>IF(ISERROR(VLOOKUP(B148,data!$A$3:$AT$202,2,FALSE)),"",VLOOKUP(B148,data!$A$3:$AT$202,12,FALSE))</f>
        <v/>
      </c>
      <c r="J148" s="577" t="str">
        <f>IF(ISERROR(VLOOKUP(B148,data!$A$3:$AT$202,2,FALSE)),"",VLOOKUP(B148,data!$A$3:$AT$202,22,FALSE))</f>
        <v/>
      </c>
      <c r="K148" s="578"/>
      <c r="L148" s="579" t="str">
        <f>IF(ISERROR(VLOOKUP(B148,data!$A$3:$AT$202,2,FALSE)),"",VLOOKUP(B148,data!$A$3:$AT$202,27,FALSE))</f>
        <v/>
      </c>
      <c r="M148" s="580"/>
      <c r="N148" s="581" t="str">
        <f>IF(ISERROR(VLOOKUP(B148,data!$A$3:$AT$202,2,FALSE)),"",VLOOKUP(B148,data!$A$3:$AT$202,32,FALSE))</f>
        <v/>
      </c>
      <c r="O148" s="582"/>
      <c r="P148" s="604" t="str">
        <f>IF(ISERROR(VLOOKUP(B148,data!$A$3:$AT$202,2,FALSE)),"",VLOOKUP(B148,data!$A$3:$AT$202,37,FALSE))</f>
        <v/>
      </c>
      <c r="Q148" s="605"/>
      <c r="R148" s="581" t="str">
        <f>IF(ISERROR(VLOOKUP(B148,data!$A$3:$AT$202,2,FALSE)),"",VLOOKUP(B148,data!$A$3:$AT$202,42,FALSE))</f>
        <v/>
      </c>
      <c r="S148" s="582"/>
    </row>
    <row r="149" spans="2:19" ht="21.95" customHeight="1" x14ac:dyDescent="0.15">
      <c r="B149" s="185">
        <v>133</v>
      </c>
      <c r="C149" s="180" t="str">
        <f>IF(ISERROR(VLOOKUP(B149,data!$A$3:$AT$202,2,FALSE)),"",VLOOKUP(B149,data!$A$3:$AT$202,2,FALSE))</f>
        <v/>
      </c>
      <c r="D149" s="574" t="str">
        <f>IF(ISERROR(VLOOKUP(B149,data!$A$3:$AT$202,2,FALSE)),"",VLOOKUP(B149,data!$A$3:$AT$202,46,FALSE))</f>
        <v/>
      </c>
      <c r="E149" s="575"/>
      <c r="F149" s="576"/>
      <c r="G149" s="169" t="str">
        <f>IF(ISERROR(VLOOKUP(B149,data!$A$3:$AT$202,2,FALSE)),"",VLOOKUP(B149,data!$A$3:$AT$202,11,FALSE))</f>
        <v/>
      </c>
      <c r="H149" s="119" t="str">
        <f>IF(ISERROR(VLOOKUP(B149,競技者データ入力シート!$A$7:$M$206,2,FALSE)),"",VLOOKUP(B149,競技者データ入力シート!$A$7:$M$206,7,FALSE))</f>
        <v/>
      </c>
      <c r="I149" s="170" t="str">
        <f>IF(ISERROR(VLOOKUP(B149,data!$A$3:$AT$202,2,FALSE)),"",VLOOKUP(B149,data!$A$3:$AT$202,12,FALSE))</f>
        <v/>
      </c>
      <c r="J149" s="577" t="str">
        <f>IF(ISERROR(VLOOKUP(B149,data!$A$3:$AT$202,2,FALSE)),"",VLOOKUP(B149,data!$A$3:$AT$202,22,FALSE))</f>
        <v/>
      </c>
      <c r="K149" s="578"/>
      <c r="L149" s="579" t="str">
        <f>IF(ISERROR(VLOOKUP(B149,data!$A$3:$AT$202,2,FALSE)),"",VLOOKUP(B149,data!$A$3:$AT$202,27,FALSE))</f>
        <v/>
      </c>
      <c r="M149" s="580"/>
      <c r="N149" s="581" t="str">
        <f>IF(ISERROR(VLOOKUP(B149,data!$A$3:$AT$202,2,FALSE)),"",VLOOKUP(B149,data!$A$3:$AT$202,32,FALSE))</f>
        <v/>
      </c>
      <c r="O149" s="582"/>
      <c r="P149" s="604" t="str">
        <f>IF(ISERROR(VLOOKUP(B149,data!$A$3:$AT$202,2,FALSE)),"",VLOOKUP(B149,data!$A$3:$AT$202,37,FALSE))</f>
        <v/>
      </c>
      <c r="Q149" s="605"/>
      <c r="R149" s="581" t="str">
        <f>IF(ISERROR(VLOOKUP(B149,data!$A$3:$AT$202,2,FALSE)),"",VLOOKUP(B149,data!$A$3:$AT$202,42,FALSE))</f>
        <v/>
      </c>
      <c r="S149" s="582"/>
    </row>
    <row r="150" spans="2:19" ht="21.95" customHeight="1" x14ac:dyDescent="0.15">
      <c r="B150" s="185">
        <v>134</v>
      </c>
      <c r="C150" s="180" t="str">
        <f>IF(ISERROR(VLOOKUP(B150,data!$A$3:$AT$202,2,FALSE)),"",VLOOKUP(B150,data!$A$3:$AT$202,2,FALSE))</f>
        <v/>
      </c>
      <c r="D150" s="574" t="str">
        <f>IF(ISERROR(VLOOKUP(B150,data!$A$3:$AT$202,2,FALSE)),"",VLOOKUP(B150,data!$A$3:$AT$202,46,FALSE))</f>
        <v/>
      </c>
      <c r="E150" s="575"/>
      <c r="F150" s="576"/>
      <c r="G150" s="171" t="str">
        <f>IF(ISERROR(VLOOKUP(B150,data!$A$3:$AT$202,2,FALSE)),"",VLOOKUP(B150,data!$A$3:$AT$202,11,FALSE))</f>
        <v/>
      </c>
      <c r="H150" s="119" t="str">
        <f>IF(ISERROR(VLOOKUP(B150,競技者データ入力シート!$A$7:$M$206,2,FALSE)),"",VLOOKUP(B150,競技者データ入力シート!$A$7:$M$206,7,FALSE))</f>
        <v/>
      </c>
      <c r="I150" s="170" t="str">
        <f>IF(ISERROR(VLOOKUP(B150,data!$A$3:$AT$202,2,FALSE)),"",VLOOKUP(B150,data!$A$3:$AT$202,12,FALSE))</f>
        <v/>
      </c>
      <c r="J150" s="577" t="str">
        <f>IF(ISERROR(VLOOKUP(B150,data!$A$3:$AT$202,2,FALSE)),"",VLOOKUP(B150,data!$A$3:$AT$202,22,FALSE))</f>
        <v/>
      </c>
      <c r="K150" s="578"/>
      <c r="L150" s="579" t="str">
        <f>IF(ISERROR(VLOOKUP(B150,data!$A$3:$AT$202,2,FALSE)),"",VLOOKUP(B150,data!$A$3:$AT$202,27,FALSE))</f>
        <v/>
      </c>
      <c r="M150" s="580"/>
      <c r="N150" s="581" t="str">
        <f>IF(ISERROR(VLOOKUP(B150,data!$A$3:$AT$202,2,FALSE)),"",VLOOKUP(B150,data!$A$3:$AT$202,32,FALSE))</f>
        <v/>
      </c>
      <c r="O150" s="582"/>
      <c r="P150" s="604" t="str">
        <f>IF(ISERROR(VLOOKUP(B150,data!$A$3:$AT$202,2,FALSE)),"",VLOOKUP(B150,data!$A$3:$AT$202,37,FALSE))</f>
        <v/>
      </c>
      <c r="Q150" s="605"/>
      <c r="R150" s="581" t="str">
        <f>IF(ISERROR(VLOOKUP(B150,data!$A$3:$AT$202,2,FALSE)),"",VLOOKUP(B150,data!$A$3:$AT$202,42,FALSE))</f>
        <v/>
      </c>
      <c r="S150" s="582"/>
    </row>
    <row r="151" spans="2:19" ht="21.95" customHeight="1" x14ac:dyDescent="0.15">
      <c r="B151" s="188">
        <v>135</v>
      </c>
      <c r="C151" s="183" t="str">
        <f>IF(ISERROR(VLOOKUP(B151,data!$A$3:$AT$202,2,FALSE)),"",VLOOKUP(B151,data!$A$3:$AT$202,2,FALSE))</f>
        <v/>
      </c>
      <c r="D151" s="567" t="str">
        <f>IF(ISERROR(VLOOKUP(B151,data!$A$3:$AT$202,2,FALSE)),"",VLOOKUP(B151,data!$A$3:$AT$202,46,FALSE))</f>
        <v/>
      </c>
      <c r="E151" s="568"/>
      <c r="F151" s="569"/>
      <c r="G151" s="176" t="str">
        <f>IF(ISERROR(VLOOKUP(B151,data!$A$3:$AT$202,2,FALSE)),"",VLOOKUP(B151,data!$A$3:$AT$202,11,FALSE))</f>
        <v/>
      </c>
      <c r="H151" s="122" t="str">
        <f>IF(ISERROR(VLOOKUP(B151,競技者データ入力シート!$A$7:$M$206,2,FALSE)),"",VLOOKUP(B151,競技者データ入力シート!$A$7:$M$206,7,FALSE))</f>
        <v/>
      </c>
      <c r="I151" s="177" t="str">
        <f>IF(ISERROR(VLOOKUP(B151,data!$A$3:$AT$202,2,FALSE)),"",VLOOKUP(B151,data!$A$3:$AT$202,12,FALSE))</f>
        <v/>
      </c>
      <c r="J151" s="570" t="str">
        <f>IF(ISERROR(VLOOKUP(B151,data!$A$3:$AT$202,2,FALSE)),"",VLOOKUP(B151,data!$A$3:$AT$202,22,FALSE))</f>
        <v/>
      </c>
      <c r="K151" s="571"/>
      <c r="L151" s="602" t="str">
        <f>IF(ISERROR(VLOOKUP(B151,data!$A$3:$AT$202,2,FALSE)),"",VLOOKUP(B151,data!$A$3:$AT$202,27,FALSE))</f>
        <v/>
      </c>
      <c r="M151" s="603"/>
      <c r="N151" s="572" t="str">
        <f>IF(ISERROR(VLOOKUP(B151,data!$A$3:$AT$202,2,FALSE)),"",VLOOKUP(B151,data!$A$3:$AT$202,32,FALSE))</f>
        <v/>
      </c>
      <c r="O151" s="573"/>
      <c r="P151" s="600" t="str">
        <f>IF(ISERROR(VLOOKUP(B151,data!$A$3:$AT$202,2,FALSE)),"",VLOOKUP(B151,data!$A$3:$AT$202,37,FALSE))</f>
        <v/>
      </c>
      <c r="Q151" s="601"/>
      <c r="R151" s="572" t="str">
        <f>IF(ISERROR(VLOOKUP(B151,data!$A$3:$AT$202,2,FALSE)),"",VLOOKUP(B151,data!$A$3:$AT$202,42,FALSE))</f>
        <v/>
      </c>
      <c r="S151" s="573"/>
    </row>
    <row r="152" spans="2:19" ht="21.95" customHeight="1" x14ac:dyDescent="0.15">
      <c r="B152" s="187">
        <v>136</v>
      </c>
      <c r="C152" s="182" t="str">
        <f>IF(ISERROR(VLOOKUP(B152,data!$A$3:$AT$202,2,FALSE)),"",VLOOKUP(B152,data!$A$3:$AT$202,2,FALSE))</f>
        <v/>
      </c>
      <c r="D152" s="589" t="str">
        <f>IF(ISERROR(VLOOKUP(B152,data!$A$3:$AT$202,2,FALSE)),"",VLOOKUP(B152,data!$A$3:$AT$202,46,FALSE))</f>
        <v/>
      </c>
      <c r="E152" s="590"/>
      <c r="F152" s="591"/>
      <c r="G152" s="174" t="str">
        <f>IF(ISERROR(VLOOKUP(B152,data!$A$3:$AT$202,2,FALSE)),"",VLOOKUP(B152,data!$A$3:$AT$202,11,FALSE))</f>
        <v/>
      </c>
      <c r="H152" s="121" t="str">
        <f>IF(ISERROR(VLOOKUP(B152,競技者データ入力シート!$A$7:$M$206,2,FALSE)),"",VLOOKUP(B152,競技者データ入力シート!$A$7:$M$206,7,FALSE))</f>
        <v/>
      </c>
      <c r="I152" s="175" t="str">
        <f>IF(ISERROR(VLOOKUP(B152,data!$A$3:$AT$202,2,FALSE)),"",VLOOKUP(B152,data!$A$3:$AT$202,12,FALSE))</f>
        <v/>
      </c>
      <c r="J152" s="592" t="str">
        <f>IF(ISERROR(VLOOKUP(B152,data!$A$3:$AT$202,2,FALSE)),"",VLOOKUP(B152,data!$A$3:$AT$202,22,FALSE))</f>
        <v/>
      </c>
      <c r="K152" s="593"/>
      <c r="L152" s="594" t="str">
        <f>IF(ISERROR(VLOOKUP(B152,data!$A$3:$AT$202,2,FALSE)),"",VLOOKUP(B152,data!$A$3:$AT$202,27,FALSE))</f>
        <v/>
      </c>
      <c r="M152" s="595"/>
      <c r="N152" s="596" t="str">
        <f>IF(ISERROR(VLOOKUP(B152,data!$A$3:$AT$202,2,FALSE)),"",VLOOKUP(B152,data!$A$3:$AT$202,32,FALSE))</f>
        <v/>
      </c>
      <c r="O152" s="597"/>
      <c r="P152" s="598" t="str">
        <f>IF(ISERROR(VLOOKUP(B152,data!$A$3:$AT$202,2,FALSE)),"",VLOOKUP(B152,data!$A$3:$AT$202,37,FALSE))</f>
        <v/>
      </c>
      <c r="Q152" s="599"/>
      <c r="R152" s="596" t="str">
        <f>IF(ISERROR(VLOOKUP(B152,data!$A$3:$AT$202,2,FALSE)),"",VLOOKUP(B152,data!$A$3:$AT$202,42,FALSE))</f>
        <v/>
      </c>
      <c r="S152" s="597"/>
    </row>
    <row r="153" spans="2:19" ht="21.95" customHeight="1" x14ac:dyDescent="0.15">
      <c r="B153" s="185">
        <v>137</v>
      </c>
      <c r="C153" s="180" t="str">
        <f>IF(ISERROR(VLOOKUP(B153,data!$A$3:$AT$202,2,FALSE)),"",VLOOKUP(B153,data!$A$3:$AT$202,2,FALSE))</f>
        <v/>
      </c>
      <c r="D153" s="574" t="str">
        <f>IF(ISERROR(VLOOKUP(B153,data!$A$3:$AT$202,2,FALSE)),"",VLOOKUP(B153,data!$A$3:$AT$202,46,FALSE))</f>
        <v/>
      </c>
      <c r="E153" s="575"/>
      <c r="F153" s="576"/>
      <c r="G153" s="171" t="str">
        <f>IF(ISERROR(VLOOKUP(B153,data!$A$3:$AT$202,2,FALSE)),"",VLOOKUP(B153,data!$A$3:$AT$202,11,FALSE))</f>
        <v/>
      </c>
      <c r="H153" s="119" t="str">
        <f>IF(ISERROR(VLOOKUP(B153,競技者データ入力シート!$A$7:$M$206,2,FALSE)),"",VLOOKUP(B153,競技者データ入力シート!$A$7:$M$206,7,FALSE))</f>
        <v/>
      </c>
      <c r="I153" s="170" t="str">
        <f>IF(ISERROR(VLOOKUP(B153,data!$A$3:$AT$202,2,FALSE)),"",VLOOKUP(B153,data!$A$3:$AT$202,12,FALSE))</f>
        <v/>
      </c>
      <c r="J153" s="577" t="str">
        <f>IF(ISERROR(VLOOKUP(B153,data!$A$3:$AT$202,2,FALSE)),"",VLOOKUP(B153,data!$A$3:$AT$202,22,FALSE))</f>
        <v/>
      </c>
      <c r="K153" s="578"/>
      <c r="L153" s="579" t="str">
        <f>IF(ISERROR(VLOOKUP(B153,data!$A$3:$AT$202,2,FALSE)),"",VLOOKUP(B153,data!$A$3:$AT$202,27,FALSE))</f>
        <v/>
      </c>
      <c r="M153" s="580"/>
      <c r="N153" s="581" t="str">
        <f>IF(ISERROR(VLOOKUP(B153,data!$A$3:$AT$202,2,FALSE)),"",VLOOKUP(B153,data!$A$3:$AT$202,32,FALSE))</f>
        <v/>
      </c>
      <c r="O153" s="582"/>
      <c r="P153" s="604" t="str">
        <f>IF(ISERROR(VLOOKUP(B153,data!$A$3:$AT$202,2,FALSE)),"",VLOOKUP(B153,data!$A$3:$AT$202,37,FALSE))</f>
        <v/>
      </c>
      <c r="Q153" s="605"/>
      <c r="R153" s="581" t="str">
        <f>IF(ISERROR(VLOOKUP(B153,data!$A$3:$AT$202,2,FALSE)),"",VLOOKUP(B153,data!$A$3:$AT$202,42,FALSE))</f>
        <v/>
      </c>
      <c r="S153" s="582"/>
    </row>
    <row r="154" spans="2:19" ht="21.95" customHeight="1" x14ac:dyDescent="0.15">
      <c r="B154" s="185">
        <v>138</v>
      </c>
      <c r="C154" s="180" t="str">
        <f>IF(ISERROR(VLOOKUP(B154,data!$A$3:$AT$202,2,FALSE)),"",VLOOKUP(B154,data!$A$3:$AT$202,2,FALSE))</f>
        <v/>
      </c>
      <c r="D154" s="574" t="str">
        <f>IF(ISERROR(VLOOKUP(B154,data!$A$3:$AT$202,2,FALSE)),"",VLOOKUP(B154,data!$A$3:$AT$202,46,FALSE))</f>
        <v/>
      </c>
      <c r="E154" s="575"/>
      <c r="F154" s="576"/>
      <c r="G154" s="169" t="str">
        <f>IF(ISERROR(VLOOKUP(B154,data!$A$3:$AT$202,2,FALSE)),"",VLOOKUP(B154,data!$A$3:$AT$202,11,FALSE))</f>
        <v/>
      </c>
      <c r="H154" s="119" t="str">
        <f>IF(ISERROR(VLOOKUP(B154,競技者データ入力シート!$A$7:$M$206,2,FALSE)),"",VLOOKUP(B154,競技者データ入力シート!$A$7:$M$206,7,FALSE))</f>
        <v/>
      </c>
      <c r="I154" s="170" t="str">
        <f>IF(ISERROR(VLOOKUP(B154,data!$A$3:$AT$202,2,FALSE)),"",VLOOKUP(B154,data!$A$3:$AT$202,12,FALSE))</f>
        <v/>
      </c>
      <c r="J154" s="577" t="str">
        <f>IF(ISERROR(VLOOKUP(B154,data!$A$3:$AT$202,2,FALSE)),"",VLOOKUP(B154,data!$A$3:$AT$202,22,FALSE))</f>
        <v/>
      </c>
      <c r="K154" s="578"/>
      <c r="L154" s="579" t="str">
        <f>IF(ISERROR(VLOOKUP(B154,data!$A$3:$AT$202,2,FALSE)),"",VLOOKUP(B154,data!$A$3:$AT$202,27,FALSE))</f>
        <v/>
      </c>
      <c r="M154" s="580"/>
      <c r="N154" s="581" t="str">
        <f>IF(ISERROR(VLOOKUP(B154,data!$A$3:$AT$202,2,FALSE)),"",VLOOKUP(B154,data!$A$3:$AT$202,32,FALSE))</f>
        <v/>
      </c>
      <c r="O154" s="582"/>
      <c r="P154" s="604" t="str">
        <f>IF(ISERROR(VLOOKUP(B154,data!$A$3:$AT$202,2,FALSE)),"",VLOOKUP(B154,data!$A$3:$AT$202,37,FALSE))</f>
        <v/>
      </c>
      <c r="Q154" s="605"/>
      <c r="R154" s="581" t="str">
        <f>IF(ISERROR(VLOOKUP(B154,data!$A$3:$AT$202,2,FALSE)),"",VLOOKUP(B154,data!$A$3:$AT$202,42,FALSE))</f>
        <v/>
      </c>
      <c r="S154" s="582"/>
    </row>
    <row r="155" spans="2:19" ht="21.95" customHeight="1" x14ac:dyDescent="0.15">
      <c r="B155" s="185">
        <v>139</v>
      </c>
      <c r="C155" s="180" t="str">
        <f>IF(ISERROR(VLOOKUP(B155,data!$A$3:$AT$202,2,FALSE)),"",VLOOKUP(B155,data!$A$3:$AT$202,2,FALSE))</f>
        <v/>
      </c>
      <c r="D155" s="574" t="str">
        <f>IF(ISERROR(VLOOKUP(B155,data!$A$3:$AT$202,2,FALSE)),"",VLOOKUP(B155,data!$A$3:$AT$202,46,FALSE))</f>
        <v/>
      </c>
      <c r="E155" s="575"/>
      <c r="F155" s="576"/>
      <c r="G155" s="171" t="str">
        <f>IF(ISERROR(VLOOKUP(B155,data!$A$3:$AT$202,2,FALSE)),"",VLOOKUP(B155,data!$A$3:$AT$202,11,FALSE))</f>
        <v/>
      </c>
      <c r="H155" s="119" t="str">
        <f>IF(ISERROR(VLOOKUP(B155,競技者データ入力シート!$A$7:$M$206,2,FALSE)),"",VLOOKUP(B155,競技者データ入力シート!$A$7:$M$206,7,FALSE))</f>
        <v/>
      </c>
      <c r="I155" s="170" t="str">
        <f>IF(ISERROR(VLOOKUP(B155,data!$A$3:$AT$202,2,FALSE)),"",VLOOKUP(B155,data!$A$3:$AT$202,12,FALSE))</f>
        <v/>
      </c>
      <c r="J155" s="577" t="str">
        <f>IF(ISERROR(VLOOKUP(B155,data!$A$3:$AT$202,2,FALSE)),"",VLOOKUP(B155,data!$A$3:$AT$202,22,FALSE))</f>
        <v/>
      </c>
      <c r="K155" s="578"/>
      <c r="L155" s="579" t="str">
        <f>IF(ISERROR(VLOOKUP(B155,data!$A$3:$AT$202,2,FALSE)),"",VLOOKUP(B155,data!$A$3:$AT$202,27,FALSE))</f>
        <v/>
      </c>
      <c r="M155" s="580"/>
      <c r="N155" s="581" t="str">
        <f>IF(ISERROR(VLOOKUP(B155,data!$A$3:$AT$202,2,FALSE)),"",VLOOKUP(B155,data!$A$3:$AT$202,32,FALSE))</f>
        <v/>
      </c>
      <c r="O155" s="582"/>
      <c r="P155" s="604" t="str">
        <f>IF(ISERROR(VLOOKUP(B155,data!$A$3:$AT$202,2,FALSE)),"",VLOOKUP(B155,data!$A$3:$AT$202,37,FALSE))</f>
        <v/>
      </c>
      <c r="Q155" s="605"/>
      <c r="R155" s="581" t="str">
        <f>IF(ISERROR(VLOOKUP(B155,data!$A$3:$AT$202,2,FALSE)),"",VLOOKUP(B155,data!$A$3:$AT$202,42,FALSE))</f>
        <v/>
      </c>
      <c r="S155" s="582"/>
    </row>
    <row r="156" spans="2:19" ht="21.95" customHeight="1" x14ac:dyDescent="0.15">
      <c r="B156" s="188">
        <v>140</v>
      </c>
      <c r="C156" s="183" t="str">
        <f>IF(ISERROR(VLOOKUP(B156,data!$A$3:$AT$202,2,FALSE)),"",VLOOKUP(B156,data!$A$3:$AT$202,2,FALSE))</f>
        <v/>
      </c>
      <c r="D156" s="567" t="str">
        <f>IF(ISERROR(VLOOKUP(B156,data!$A$3:$AT$202,2,FALSE)),"",VLOOKUP(B156,data!$A$3:$AT$202,46,FALSE))</f>
        <v/>
      </c>
      <c r="E156" s="568"/>
      <c r="F156" s="569"/>
      <c r="G156" s="176" t="str">
        <f>IF(ISERROR(VLOOKUP(B156,data!$A$3:$AT$202,2,FALSE)),"",VLOOKUP(B156,data!$A$3:$AT$202,11,FALSE))</f>
        <v/>
      </c>
      <c r="H156" s="122" t="str">
        <f>IF(ISERROR(VLOOKUP(B156,競技者データ入力シート!$A$7:$M$206,2,FALSE)),"",VLOOKUP(B156,競技者データ入力シート!$A$7:$M$206,7,FALSE))</f>
        <v/>
      </c>
      <c r="I156" s="177" t="str">
        <f>IF(ISERROR(VLOOKUP(B156,data!$A$3:$AT$202,2,FALSE)),"",VLOOKUP(B156,data!$A$3:$AT$202,12,FALSE))</f>
        <v/>
      </c>
      <c r="J156" s="570" t="str">
        <f>IF(ISERROR(VLOOKUP(B156,data!$A$3:$AT$202,2,FALSE)),"",VLOOKUP(B156,data!$A$3:$AT$202,22,FALSE))</f>
        <v/>
      </c>
      <c r="K156" s="571"/>
      <c r="L156" s="602" t="str">
        <f>IF(ISERROR(VLOOKUP(B156,data!$A$3:$AT$202,2,FALSE)),"",VLOOKUP(B156,data!$A$3:$AT$202,27,FALSE))</f>
        <v/>
      </c>
      <c r="M156" s="603"/>
      <c r="N156" s="572" t="str">
        <f>IF(ISERROR(VLOOKUP(B156,data!$A$3:$AT$202,2,FALSE)),"",VLOOKUP(B156,data!$A$3:$AT$202,32,FALSE))</f>
        <v/>
      </c>
      <c r="O156" s="573"/>
      <c r="P156" s="600" t="str">
        <f>IF(ISERROR(VLOOKUP(B156,data!$A$3:$AT$202,2,FALSE)),"",VLOOKUP(B156,data!$A$3:$AT$202,37,FALSE))</f>
        <v/>
      </c>
      <c r="Q156" s="601"/>
      <c r="R156" s="572" t="str">
        <f>IF(ISERROR(VLOOKUP(B156,data!$A$3:$AT$202,2,FALSE)),"",VLOOKUP(B156,data!$A$3:$AT$202,42,FALSE))</f>
        <v/>
      </c>
      <c r="S156" s="573"/>
    </row>
    <row r="157" spans="2:19" ht="21.95" customHeight="1" x14ac:dyDescent="0.15">
      <c r="B157" s="187">
        <v>141</v>
      </c>
      <c r="C157" s="182" t="str">
        <f>IF(ISERROR(VLOOKUP(B157,data!$A$3:$AT$202,2,FALSE)),"",VLOOKUP(B157,data!$A$3:$AT$202,2,FALSE))</f>
        <v/>
      </c>
      <c r="D157" s="589" t="str">
        <f>IF(ISERROR(VLOOKUP(B157,data!$A$3:$AT$202,2,FALSE)),"",VLOOKUP(B157,data!$A$3:$AT$202,46,FALSE))</f>
        <v/>
      </c>
      <c r="E157" s="590"/>
      <c r="F157" s="591"/>
      <c r="G157" s="174" t="str">
        <f>IF(ISERROR(VLOOKUP(B157,data!$A$3:$AT$202,2,FALSE)),"",VLOOKUP(B157,data!$A$3:$AT$202,11,FALSE))</f>
        <v/>
      </c>
      <c r="H157" s="121" t="str">
        <f>IF(ISERROR(VLOOKUP(B157,競技者データ入力シート!$A$7:$M$206,2,FALSE)),"",VLOOKUP(B157,競技者データ入力シート!$A$7:$M$206,7,FALSE))</f>
        <v/>
      </c>
      <c r="I157" s="175" t="str">
        <f>IF(ISERROR(VLOOKUP(B157,data!$A$3:$AT$202,2,FALSE)),"",VLOOKUP(B157,data!$A$3:$AT$202,12,FALSE))</f>
        <v/>
      </c>
      <c r="J157" s="592" t="str">
        <f>IF(ISERROR(VLOOKUP(B157,data!$A$3:$AT$202,2,FALSE)),"",VLOOKUP(B157,data!$A$3:$AT$202,22,FALSE))</f>
        <v/>
      </c>
      <c r="K157" s="593"/>
      <c r="L157" s="594" t="str">
        <f>IF(ISERROR(VLOOKUP(B157,data!$A$3:$AT$202,2,FALSE)),"",VLOOKUP(B157,data!$A$3:$AT$202,27,FALSE))</f>
        <v/>
      </c>
      <c r="M157" s="595"/>
      <c r="N157" s="596" t="str">
        <f>IF(ISERROR(VLOOKUP(B157,data!$A$3:$AT$202,2,FALSE)),"",VLOOKUP(B157,data!$A$3:$AT$202,32,FALSE))</f>
        <v/>
      </c>
      <c r="O157" s="597"/>
      <c r="P157" s="598" t="str">
        <f>IF(ISERROR(VLOOKUP(B157,data!$A$3:$AT$202,2,FALSE)),"",VLOOKUP(B157,data!$A$3:$AT$202,37,FALSE))</f>
        <v/>
      </c>
      <c r="Q157" s="599"/>
      <c r="R157" s="596" t="str">
        <f>IF(ISERROR(VLOOKUP(B157,data!$A$3:$AT$202,2,FALSE)),"",VLOOKUP(B157,data!$A$3:$AT$202,42,FALSE))</f>
        <v/>
      </c>
      <c r="S157" s="597"/>
    </row>
    <row r="158" spans="2:19" ht="21.95" customHeight="1" x14ac:dyDescent="0.15">
      <c r="B158" s="185">
        <v>142</v>
      </c>
      <c r="C158" s="180" t="str">
        <f>IF(ISERROR(VLOOKUP(B158,data!$A$3:$AT$202,2,FALSE)),"",VLOOKUP(B158,data!$A$3:$AT$202,2,FALSE))</f>
        <v/>
      </c>
      <c r="D158" s="574" t="str">
        <f>IF(ISERROR(VLOOKUP(B158,data!$A$3:$AT$202,2,FALSE)),"",VLOOKUP(B158,data!$A$3:$AT$202,46,FALSE))</f>
        <v/>
      </c>
      <c r="E158" s="575"/>
      <c r="F158" s="576"/>
      <c r="G158" s="171" t="str">
        <f>IF(ISERROR(VLOOKUP(B158,data!$A$3:$AT$202,2,FALSE)),"",VLOOKUP(B158,data!$A$3:$AT$202,11,FALSE))</f>
        <v/>
      </c>
      <c r="H158" s="119" t="str">
        <f>IF(ISERROR(VLOOKUP(B158,競技者データ入力シート!$A$7:$M$206,2,FALSE)),"",VLOOKUP(B158,競技者データ入力シート!$A$7:$M$206,7,FALSE))</f>
        <v/>
      </c>
      <c r="I158" s="170" t="str">
        <f>IF(ISERROR(VLOOKUP(B158,data!$A$3:$AT$202,2,FALSE)),"",VLOOKUP(B158,data!$A$3:$AT$202,12,FALSE))</f>
        <v/>
      </c>
      <c r="J158" s="577" t="str">
        <f>IF(ISERROR(VLOOKUP(B158,data!$A$3:$AT$202,2,FALSE)),"",VLOOKUP(B158,data!$A$3:$AT$202,22,FALSE))</f>
        <v/>
      </c>
      <c r="K158" s="578"/>
      <c r="L158" s="579" t="str">
        <f>IF(ISERROR(VLOOKUP(B158,data!$A$3:$AT$202,2,FALSE)),"",VLOOKUP(B158,data!$A$3:$AT$202,27,FALSE))</f>
        <v/>
      </c>
      <c r="M158" s="580"/>
      <c r="N158" s="581" t="str">
        <f>IF(ISERROR(VLOOKUP(B158,data!$A$3:$AT$202,2,FALSE)),"",VLOOKUP(B158,data!$A$3:$AT$202,32,FALSE))</f>
        <v/>
      </c>
      <c r="O158" s="582"/>
      <c r="P158" s="604" t="str">
        <f>IF(ISERROR(VLOOKUP(B158,data!$A$3:$AT$202,2,FALSE)),"",VLOOKUP(B158,data!$A$3:$AT$202,37,FALSE))</f>
        <v/>
      </c>
      <c r="Q158" s="605"/>
      <c r="R158" s="581" t="str">
        <f>IF(ISERROR(VLOOKUP(B158,data!$A$3:$AT$202,2,FALSE)),"",VLOOKUP(B158,data!$A$3:$AT$202,42,FALSE))</f>
        <v/>
      </c>
      <c r="S158" s="582"/>
    </row>
    <row r="159" spans="2:19" ht="21.95" customHeight="1" x14ac:dyDescent="0.15">
      <c r="B159" s="185">
        <v>143</v>
      </c>
      <c r="C159" s="180" t="str">
        <f>IF(ISERROR(VLOOKUP(B159,data!$A$3:$AT$202,2,FALSE)),"",VLOOKUP(B159,data!$A$3:$AT$202,2,FALSE))</f>
        <v/>
      </c>
      <c r="D159" s="574" t="str">
        <f>IF(ISERROR(VLOOKUP(B159,data!$A$3:$AT$202,2,FALSE)),"",VLOOKUP(B159,data!$A$3:$AT$202,46,FALSE))</f>
        <v/>
      </c>
      <c r="E159" s="575"/>
      <c r="F159" s="576"/>
      <c r="G159" s="169" t="str">
        <f>IF(ISERROR(VLOOKUP(B159,data!$A$3:$AT$202,2,FALSE)),"",VLOOKUP(B159,data!$A$3:$AT$202,11,FALSE))</f>
        <v/>
      </c>
      <c r="H159" s="119" t="str">
        <f>IF(ISERROR(VLOOKUP(B159,競技者データ入力シート!$A$7:$M$206,2,FALSE)),"",VLOOKUP(B159,競技者データ入力シート!$A$7:$M$206,7,FALSE))</f>
        <v/>
      </c>
      <c r="I159" s="170" t="str">
        <f>IF(ISERROR(VLOOKUP(B159,data!$A$3:$AT$202,2,FALSE)),"",VLOOKUP(B159,data!$A$3:$AT$202,12,FALSE))</f>
        <v/>
      </c>
      <c r="J159" s="577" t="str">
        <f>IF(ISERROR(VLOOKUP(B159,data!$A$3:$AT$202,2,FALSE)),"",VLOOKUP(B159,data!$A$3:$AT$202,22,FALSE))</f>
        <v/>
      </c>
      <c r="K159" s="578"/>
      <c r="L159" s="579" t="str">
        <f>IF(ISERROR(VLOOKUP(B159,data!$A$3:$AT$202,2,FALSE)),"",VLOOKUP(B159,data!$A$3:$AT$202,27,FALSE))</f>
        <v/>
      </c>
      <c r="M159" s="580"/>
      <c r="N159" s="581" t="str">
        <f>IF(ISERROR(VLOOKUP(B159,data!$A$3:$AT$202,2,FALSE)),"",VLOOKUP(B159,data!$A$3:$AT$202,32,FALSE))</f>
        <v/>
      </c>
      <c r="O159" s="582"/>
      <c r="P159" s="604" t="str">
        <f>IF(ISERROR(VLOOKUP(B159,data!$A$3:$AT$202,2,FALSE)),"",VLOOKUP(B159,data!$A$3:$AT$202,37,FALSE))</f>
        <v/>
      </c>
      <c r="Q159" s="605"/>
      <c r="R159" s="581" t="str">
        <f>IF(ISERROR(VLOOKUP(B159,data!$A$3:$AT$202,2,FALSE)),"",VLOOKUP(B159,data!$A$3:$AT$202,42,FALSE))</f>
        <v/>
      </c>
      <c r="S159" s="582"/>
    </row>
    <row r="160" spans="2:19" ht="21.95" customHeight="1" x14ac:dyDescent="0.15">
      <c r="B160" s="185">
        <v>144</v>
      </c>
      <c r="C160" s="180" t="str">
        <f>IF(ISERROR(VLOOKUP(B160,data!$A$3:$AT$202,2,FALSE)),"",VLOOKUP(B160,data!$A$3:$AT$202,2,FALSE))</f>
        <v/>
      </c>
      <c r="D160" s="574" t="str">
        <f>IF(ISERROR(VLOOKUP(B160,data!$A$3:$AT$202,2,FALSE)),"",VLOOKUP(B160,data!$A$3:$AT$202,46,FALSE))</f>
        <v/>
      </c>
      <c r="E160" s="575"/>
      <c r="F160" s="576"/>
      <c r="G160" s="171" t="str">
        <f>IF(ISERROR(VLOOKUP(B160,data!$A$3:$AT$202,2,FALSE)),"",VLOOKUP(B160,data!$A$3:$AT$202,11,FALSE))</f>
        <v/>
      </c>
      <c r="H160" s="119" t="str">
        <f>IF(ISERROR(VLOOKUP(B160,競技者データ入力シート!$A$7:$M$206,2,FALSE)),"",VLOOKUP(B160,競技者データ入力シート!$A$7:$M$206,7,FALSE))</f>
        <v/>
      </c>
      <c r="I160" s="170" t="str">
        <f>IF(ISERROR(VLOOKUP(B160,data!$A$3:$AT$202,2,FALSE)),"",VLOOKUP(B160,data!$A$3:$AT$202,12,FALSE))</f>
        <v/>
      </c>
      <c r="J160" s="577" t="str">
        <f>IF(ISERROR(VLOOKUP(B160,data!$A$3:$AT$202,2,FALSE)),"",VLOOKUP(B160,data!$A$3:$AT$202,22,FALSE))</f>
        <v/>
      </c>
      <c r="K160" s="578"/>
      <c r="L160" s="579" t="str">
        <f>IF(ISERROR(VLOOKUP(B160,data!$A$3:$AT$202,2,FALSE)),"",VLOOKUP(B160,data!$A$3:$AT$202,27,FALSE))</f>
        <v/>
      </c>
      <c r="M160" s="580"/>
      <c r="N160" s="581" t="str">
        <f>IF(ISERROR(VLOOKUP(B160,data!$A$3:$AT$202,2,FALSE)),"",VLOOKUP(B160,data!$A$3:$AT$202,32,FALSE))</f>
        <v/>
      </c>
      <c r="O160" s="582"/>
      <c r="P160" s="604" t="str">
        <f>IF(ISERROR(VLOOKUP(B160,data!$A$3:$AT$202,2,FALSE)),"",VLOOKUP(B160,data!$A$3:$AT$202,37,FALSE))</f>
        <v/>
      </c>
      <c r="Q160" s="605"/>
      <c r="R160" s="581" t="str">
        <f>IF(ISERROR(VLOOKUP(B160,data!$A$3:$AT$202,2,FALSE)),"",VLOOKUP(B160,data!$A$3:$AT$202,42,FALSE))</f>
        <v/>
      </c>
      <c r="S160" s="582"/>
    </row>
    <row r="161" spans="2:19" ht="21.95" customHeight="1" x14ac:dyDescent="0.15">
      <c r="B161" s="188">
        <v>145</v>
      </c>
      <c r="C161" s="183" t="str">
        <f>IF(ISERROR(VLOOKUP(B161,data!$A$3:$AT$202,2,FALSE)),"",VLOOKUP(B161,data!$A$3:$AT$202,2,FALSE))</f>
        <v/>
      </c>
      <c r="D161" s="567" t="str">
        <f>IF(ISERROR(VLOOKUP(B161,data!$A$3:$AT$202,2,FALSE)),"",VLOOKUP(B161,data!$A$3:$AT$202,46,FALSE))</f>
        <v/>
      </c>
      <c r="E161" s="568"/>
      <c r="F161" s="569"/>
      <c r="G161" s="176" t="str">
        <f>IF(ISERROR(VLOOKUP(B161,data!$A$3:$AT$202,2,FALSE)),"",VLOOKUP(B161,data!$A$3:$AT$202,11,FALSE))</f>
        <v/>
      </c>
      <c r="H161" s="122" t="str">
        <f>IF(ISERROR(VLOOKUP(B161,競技者データ入力シート!$A$7:$M$206,2,FALSE)),"",VLOOKUP(B161,競技者データ入力シート!$A$7:$M$206,7,FALSE))</f>
        <v/>
      </c>
      <c r="I161" s="177" t="str">
        <f>IF(ISERROR(VLOOKUP(B161,data!$A$3:$AT$202,2,FALSE)),"",VLOOKUP(B161,data!$A$3:$AT$202,12,FALSE))</f>
        <v/>
      </c>
      <c r="J161" s="570" t="str">
        <f>IF(ISERROR(VLOOKUP(B161,data!$A$3:$AT$202,2,FALSE)),"",VLOOKUP(B161,data!$A$3:$AT$202,22,FALSE))</f>
        <v/>
      </c>
      <c r="K161" s="571"/>
      <c r="L161" s="602" t="str">
        <f>IF(ISERROR(VLOOKUP(B161,data!$A$3:$AT$202,2,FALSE)),"",VLOOKUP(B161,data!$A$3:$AT$202,27,FALSE))</f>
        <v/>
      </c>
      <c r="M161" s="603"/>
      <c r="N161" s="572" t="str">
        <f>IF(ISERROR(VLOOKUP(B161,data!$A$3:$AT$202,2,FALSE)),"",VLOOKUP(B161,data!$A$3:$AT$202,32,FALSE))</f>
        <v/>
      </c>
      <c r="O161" s="573"/>
      <c r="P161" s="600" t="str">
        <f>IF(ISERROR(VLOOKUP(B161,data!$A$3:$AT$202,2,FALSE)),"",VLOOKUP(B161,data!$A$3:$AT$202,37,FALSE))</f>
        <v/>
      </c>
      <c r="Q161" s="601"/>
      <c r="R161" s="572" t="str">
        <f>IF(ISERROR(VLOOKUP(B161,data!$A$3:$AT$202,2,FALSE)),"",VLOOKUP(B161,data!$A$3:$AT$202,42,FALSE))</f>
        <v/>
      </c>
      <c r="S161" s="573"/>
    </row>
    <row r="162" spans="2:19" ht="21.95" customHeight="1" x14ac:dyDescent="0.15">
      <c r="B162" s="187">
        <v>146</v>
      </c>
      <c r="C162" s="182" t="str">
        <f>IF(ISERROR(VLOOKUP(B162,data!$A$3:$AT$202,2,FALSE)),"",VLOOKUP(B162,data!$A$3:$AT$202,2,FALSE))</f>
        <v/>
      </c>
      <c r="D162" s="589" t="str">
        <f>IF(ISERROR(VLOOKUP(B162,data!$A$3:$AT$202,2,FALSE)),"",VLOOKUP(B162,data!$A$3:$AT$202,46,FALSE))</f>
        <v/>
      </c>
      <c r="E162" s="590"/>
      <c r="F162" s="591"/>
      <c r="G162" s="174" t="str">
        <f>IF(ISERROR(VLOOKUP(B162,data!$A$3:$AT$202,2,FALSE)),"",VLOOKUP(B162,data!$A$3:$AT$202,11,FALSE))</f>
        <v/>
      </c>
      <c r="H162" s="121" t="str">
        <f>IF(ISERROR(VLOOKUP(B162,競技者データ入力シート!$A$7:$M$206,2,FALSE)),"",VLOOKUP(B162,競技者データ入力シート!$A$7:$M$206,7,FALSE))</f>
        <v/>
      </c>
      <c r="I162" s="175" t="str">
        <f>IF(ISERROR(VLOOKUP(B162,data!$A$3:$AT$202,2,FALSE)),"",VLOOKUP(B162,data!$A$3:$AT$202,12,FALSE))</f>
        <v/>
      </c>
      <c r="J162" s="592" t="str">
        <f>IF(ISERROR(VLOOKUP(B162,data!$A$3:$AT$202,2,FALSE)),"",VLOOKUP(B162,data!$A$3:$AT$202,22,FALSE))</f>
        <v/>
      </c>
      <c r="K162" s="593"/>
      <c r="L162" s="594" t="str">
        <f>IF(ISERROR(VLOOKUP(B162,data!$A$3:$AT$202,2,FALSE)),"",VLOOKUP(B162,data!$A$3:$AT$202,27,FALSE))</f>
        <v/>
      </c>
      <c r="M162" s="595"/>
      <c r="N162" s="596" t="str">
        <f>IF(ISERROR(VLOOKUP(B162,data!$A$3:$AT$202,2,FALSE)),"",VLOOKUP(B162,data!$A$3:$AT$202,32,FALSE))</f>
        <v/>
      </c>
      <c r="O162" s="597"/>
      <c r="P162" s="598" t="str">
        <f>IF(ISERROR(VLOOKUP(B162,data!$A$3:$AT$202,2,FALSE)),"",VLOOKUP(B162,data!$A$3:$AT$202,37,FALSE))</f>
        <v/>
      </c>
      <c r="Q162" s="599"/>
      <c r="R162" s="596" t="str">
        <f>IF(ISERROR(VLOOKUP(B162,data!$A$3:$AT$202,2,FALSE)),"",VLOOKUP(B162,data!$A$3:$AT$202,42,FALSE))</f>
        <v/>
      </c>
      <c r="S162" s="597"/>
    </row>
    <row r="163" spans="2:19" ht="21.95" customHeight="1" x14ac:dyDescent="0.15">
      <c r="B163" s="185">
        <v>147</v>
      </c>
      <c r="C163" s="180" t="str">
        <f>IF(ISERROR(VLOOKUP(B163,data!$A$3:$AT$202,2,FALSE)),"",VLOOKUP(B163,data!$A$3:$AT$202,2,FALSE))</f>
        <v/>
      </c>
      <c r="D163" s="574" t="str">
        <f>IF(ISERROR(VLOOKUP(B163,data!$A$3:$AT$202,2,FALSE)),"",VLOOKUP(B163,data!$A$3:$AT$202,46,FALSE))</f>
        <v/>
      </c>
      <c r="E163" s="575"/>
      <c r="F163" s="576"/>
      <c r="G163" s="171" t="str">
        <f>IF(ISERROR(VLOOKUP(B163,data!$A$3:$AT$202,2,FALSE)),"",VLOOKUP(B163,data!$A$3:$AT$202,11,FALSE))</f>
        <v/>
      </c>
      <c r="H163" s="119" t="str">
        <f>IF(ISERROR(VLOOKUP(B163,競技者データ入力シート!$A$7:$M$206,2,FALSE)),"",VLOOKUP(B163,競技者データ入力シート!$A$7:$M$206,7,FALSE))</f>
        <v/>
      </c>
      <c r="I163" s="170" t="str">
        <f>IF(ISERROR(VLOOKUP(B163,data!$A$3:$AT$202,2,FALSE)),"",VLOOKUP(B163,data!$A$3:$AT$202,12,FALSE))</f>
        <v/>
      </c>
      <c r="J163" s="577" t="str">
        <f>IF(ISERROR(VLOOKUP(B163,data!$A$3:$AT$202,2,FALSE)),"",VLOOKUP(B163,data!$A$3:$AT$202,22,FALSE))</f>
        <v/>
      </c>
      <c r="K163" s="578"/>
      <c r="L163" s="579" t="str">
        <f>IF(ISERROR(VLOOKUP(B163,data!$A$3:$AT$202,2,FALSE)),"",VLOOKUP(B163,data!$A$3:$AT$202,27,FALSE))</f>
        <v/>
      </c>
      <c r="M163" s="580"/>
      <c r="N163" s="581" t="str">
        <f>IF(ISERROR(VLOOKUP(B163,data!$A$3:$AT$202,2,FALSE)),"",VLOOKUP(B163,data!$A$3:$AT$202,32,FALSE))</f>
        <v/>
      </c>
      <c r="O163" s="582"/>
      <c r="P163" s="604" t="str">
        <f>IF(ISERROR(VLOOKUP(B163,data!$A$3:$AT$202,2,FALSE)),"",VLOOKUP(B163,data!$A$3:$AT$202,37,FALSE))</f>
        <v/>
      </c>
      <c r="Q163" s="605"/>
      <c r="R163" s="581" t="str">
        <f>IF(ISERROR(VLOOKUP(B163,data!$A$3:$AT$202,2,FALSE)),"",VLOOKUP(B163,data!$A$3:$AT$202,42,FALSE))</f>
        <v/>
      </c>
      <c r="S163" s="582"/>
    </row>
    <row r="164" spans="2:19" ht="21.95" customHeight="1" x14ac:dyDescent="0.15">
      <c r="B164" s="185">
        <v>148</v>
      </c>
      <c r="C164" s="180" t="str">
        <f>IF(ISERROR(VLOOKUP(B164,data!$A$3:$AT$202,2,FALSE)),"",VLOOKUP(B164,data!$A$3:$AT$202,2,FALSE))</f>
        <v/>
      </c>
      <c r="D164" s="574" t="str">
        <f>IF(ISERROR(VLOOKUP(B164,data!$A$3:$AT$202,2,FALSE)),"",VLOOKUP(B164,data!$A$3:$AT$202,46,FALSE))</f>
        <v/>
      </c>
      <c r="E164" s="575"/>
      <c r="F164" s="576"/>
      <c r="G164" s="169" t="str">
        <f>IF(ISERROR(VLOOKUP(B164,data!$A$3:$AT$202,2,FALSE)),"",VLOOKUP(B164,data!$A$3:$AT$202,11,FALSE))</f>
        <v/>
      </c>
      <c r="H164" s="119" t="str">
        <f>IF(ISERROR(VLOOKUP(B164,競技者データ入力シート!$A$7:$M$206,2,FALSE)),"",VLOOKUP(B164,競技者データ入力シート!$A$7:$M$206,7,FALSE))</f>
        <v/>
      </c>
      <c r="I164" s="170" t="str">
        <f>IF(ISERROR(VLOOKUP(B164,data!$A$3:$AT$202,2,FALSE)),"",VLOOKUP(B164,data!$A$3:$AT$202,12,FALSE))</f>
        <v/>
      </c>
      <c r="J164" s="577" t="str">
        <f>IF(ISERROR(VLOOKUP(B164,data!$A$3:$AT$202,2,FALSE)),"",VLOOKUP(B164,data!$A$3:$AT$202,22,FALSE))</f>
        <v/>
      </c>
      <c r="K164" s="578"/>
      <c r="L164" s="579" t="str">
        <f>IF(ISERROR(VLOOKUP(B164,data!$A$3:$AT$202,2,FALSE)),"",VLOOKUP(B164,data!$A$3:$AT$202,27,FALSE))</f>
        <v/>
      </c>
      <c r="M164" s="580"/>
      <c r="N164" s="581" t="str">
        <f>IF(ISERROR(VLOOKUP(B164,data!$A$3:$AT$202,2,FALSE)),"",VLOOKUP(B164,data!$A$3:$AT$202,32,FALSE))</f>
        <v/>
      </c>
      <c r="O164" s="582"/>
      <c r="P164" s="604" t="str">
        <f>IF(ISERROR(VLOOKUP(B164,data!$A$3:$AT$202,2,FALSE)),"",VLOOKUP(B164,data!$A$3:$AT$202,37,FALSE))</f>
        <v/>
      </c>
      <c r="Q164" s="605"/>
      <c r="R164" s="581" t="str">
        <f>IF(ISERROR(VLOOKUP(B164,data!$A$3:$AT$202,2,FALSE)),"",VLOOKUP(B164,data!$A$3:$AT$202,42,FALSE))</f>
        <v/>
      </c>
      <c r="S164" s="582"/>
    </row>
    <row r="165" spans="2:19" ht="21.95" customHeight="1" x14ac:dyDescent="0.15">
      <c r="B165" s="185">
        <v>149</v>
      </c>
      <c r="C165" s="180" t="str">
        <f>IF(ISERROR(VLOOKUP(B165,data!$A$3:$AT$202,2,FALSE)),"",VLOOKUP(B165,data!$A$3:$AT$202,2,FALSE))</f>
        <v/>
      </c>
      <c r="D165" s="574" t="str">
        <f>IF(ISERROR(VLOOKUP(B165,data!$A$3:$AT$202,2,FALSE)),"",VLOOKUP(B165,data!$A$3:$AT$202,46,FALSE))</f>
        <v/>
      </c>
      <c r="E165" s="575"/>
      <c r="F165" s="576"/>
      <c r="G165" s="171" t="str">
        <f>IF(ISERROR(VLOOKUP(B165,data!$A$3:$AT$202,2,FALSE)),"",VLOOKUP(B165,data!$A$3:$AT$202,11,FALSE))</f>
        <v/>
      </c>
      <c r="H165" s="119" t="str">
        <f>IF(ISERROR(VLOOKUP(B165,競技者データ入力シート!$A$7:$M$206,2,FALSE)),"",VLOOKUP(B165,競技者データ入力シート!$A$7:$M$206,7,FALSE))</f>
        <v/>
      </c>
      <c r="I165" s="170" t="str">
        <f>IF(ISERROR(VLOOKUP(B165,data!$A$3:$AT$202,2,FALSE)),"",VLOOKUP(B165,data!$A$3:$AT$202,12,FALSE))</f>
        <v/>
      </c>
      <c r="J165" s="577" t="str">
        <f>IF(ISERROR(VLOOKUP(B165,data!$A$3:$AT$202,2,FALSE)),"",VLOOKUP(B165,data!$A$3:$AT$202,22,FALSE))</f>
        <v/>
      </c>
      <c r="K165" s="578"/>
      <c r="L165" s="579" t="str">
        <f>IF(ISERROR(VLOOKUP(B165,data!$A$3:$AT$202,2,FALSE)),"",VLOOKUP(B165,data!$A$3:$AT$202,27,FALSE))</f>
        <v/>
      </c>
      <c r="M165" s="580"/>
      <c r="N165" s="581" t="str">
        <f>IF(ISERROR(VLOOKUP(B165,data!$A$3:$AT$202,2,FALSE)),"",VLOOKUP(B165,data!$A$3:$AT$202,32,FALSE))</f>
        <v/>
      </c>
      <c r="O165" s="582"/>
      <c r="P165" s="604" t="str">
        <f>IF(ISERROR(VLOOKUP(B165,data!$A$3:$AT$202,2,FALSE)),"",VLOOKUP(B165,data!$A$3:$AT$202,37,FALSE))</f>
        <v/>
      </c>
      <c r="Q165" s="605"/>
      <c r="R165" s="581" t="str">
        <f>IF(ISERROR(VLOOKUP(B165,data!$A$3:$AT$202,2,FALSE)),"",VLOOKUP(B165,data!$A$3:$AT$202,42,FALSE))</f>
        <v/>
      </c>
      <c r="S165" s="582"/>
    </row>
    <row r="166" spans="2:19" ht="21.95" customHeight="1" x14ac:dyDescent="0.15">
      <c r="B166" s="188">
        <v>150</v>
      </c>
      <c r="C166" s="183" t="str">
        <f>IF(ISERROR(VLOOKUP(B166,data!$A$3:$AT$202,2,FALSE)),"",VLOOKUP(B166,data!$A$3:$AT$202,2,FALSE))</f>
        <v/>
      </c>
      <c r="D166" s="567" t="str">
        <f>IF(ISERROR(VLOOKUP(B166,data!$A$3:$AT$202,2,FALSE)),"",VLOOKUP(B166,data!$A$3:$AT$202,46,FALSE))</f>
        <v/>
      </c>
      <c r="E166" s="568"/>
      <c r="F166" s="569"/>
      <c r="G166" s="176" t="str">
        <f>IF(ISERROR(VLOOKUP(B166,data!$A$3:$AT$202,2,FALSE)),"",VLOOKUP(B166,data!$A$3:$AT$202,11,FALSE))</f>
        <v/>
      </c>
      <c r="H166" s="122" t="str">
        <f>IF(ISERROR(VLOOKUP(B166,競技者データ入力シート!$A$7:$M$206,2,FALSE)),"",VLOOKUP(B166,競技者データ入力シート!$A$7:$M$206,7,FALSE))</f>
        <v/>
      </c>
      <c r="I166" s="177" t="str">
        <f>IF(ISERROR(VLOOKUP(B166,data!$A$3:$AT$202,2,FALSE)),"",VLOOKUP(B166,data!$A$3:$AT$202,12,FALSE))</f>
        <v/>
      </c>
      <c r="J166" s="570" t="str">
        <f>IF(ISERROR(VLOOKUP(B166,data!$A$3:$AT$202,2,FALSE)),"",VLOOKUP(B166,data!$A$3:$AT$202,22,FALSE))</f>
        <v/>
      </c>
      <c r="K166" s="571"/>
      <c r="L166" s="602" t="str">
        <f>IF(ISERROR(VLOOKUP(B166,data!$A$3:$AT$202,2,FALSE)),"",VLOOKUP(B166,data!$A$3:$AT$202,27,FALSE))</f>
        <v/>
      </c>
      <c r="M166" s="603"/>
      <c r="N166" s="572" t="str">
        <f>IF(ISERROR(VLOOKUP(B166,data!$A$3:$AT$202,2,FALSE)),"",VLOOKUP(B166,data!$A$3:$AT$202,32,FALSE))</f>
        <v/>
      </c>
      <c r="O166" s="573"/>
      <c r="P166" s="600" t="str">
        <f>IF(ISERROR(VLOOKUP(B166,data!$A$3:$AT$202,2,FALSE)),"",VLOOKUP(B166,data!$A$3:$AT$202,37,FALSE))</f>
        <v/>
      </c>
      <c r="Q166" s="601"/>
      <c r="R166" s="572" t="str">
        <f>IF(ISERROR(VLOOKUP(B166,data!$A$3:$AT$202,2,FALSE)),"",VLOOKUP(B166,data!$A$3:$AT$202,42,FALSE))</f>
        <v/>
      </c>
      <c r="S166" s="573"/>
    </row>
    <row r="167" spans="2:19" ht="21.95" customHeight="1" x14ac:dyDescent="0.15">
      <c r="B167" s="187">
        <v>151</v>
      </c>
      <c r="C167" s="182" t="str">
        <f>IF(ISERROR(VLOOKUP(B167,data!$A$3:$AT$202,2,FALSE)),"",VLOOKUP(B167,data!$A$3:$AT$202,2,FALSE))</f>
        <v/>
      </c>
      <c r="D167" s="589" t="str">
        <f>IF(ISERROR(VLOOKUP(B167,data!$A$3:$AT$202,2,FALSE)),"",VLOOKUP(B167,data!$A$3:$AT$202,46,FALSE))</f>
        <v/>
      </c>
      <c r="E167" s="590"/>
      <c r="F167" s="591"/>
      <c r="G167" s="178" t="str">
        <f>IF(ISERROR(VLOOKUP(B167,data!$A$3:$AT$202,2,FALSE)),"",VLOOKUP(B167,data!$A$3:$AT$202,11,FALSE))</f>
        <v/>
      </c>
      <c r="H167" s="121" t="str">
        <f>IF(ISERROR(VLOOKUP(B167,競技者データ入力シート!$A$7:$M$206,2,FALSE)),"",VLOOKUP(B167,競技者データ入力シート!$A$7:$M$206,7,FALSE))</f>
        <v/>
      </c>
      <c r="I167" s="175" t="str">
        <f>IF(ISERROR(VLOOKUP(B167,data!$A$3:$AT$202,2,FALSE)),"",VLOOKUP(B167,data!$A$3:$AT$202,12,FALSE))</f>
        <v/>
      </c>
      <c r="J167" s="592" t="str">
        <f>IF(ISERROR(VLOOKUP(B167,data!$A$3:$AT$202,2,FALSE)),"",VLOOKUP(B167,data!$A$3:$AT$202,22,FALSE))</f>
        <v/>
      </c>
      <c r="K167" s="593"/>
      <c r="L167" s="594" t="str">
        <f>IF(ISERROR(VLOOKUP(B167,data!$A$3:$AT$202,2,FALSE)),"",VLOOKUP(B167,data!$A$3:$AT$202,27,FALSE))</f>
        <v/>
      </c>
      <c r="M167" s="595"/>
      <c r="N167" s="596" t="str">
        <f>IF(ISERROR(VLOOKUP(B167,data!$A$3:$AT$202,2,FALSE)),"",VLOOKUP(B167,data!$A$3:$AT$202,32,FALSE))</f>
        <v/>
      </c>
      <c r="O167" s="597"/>
      <c r="P167" s="598" t="str">
        <f>IF(ISERROR(VLOOKUP(B167,data!$A$3:$AT$202,2,FALSE)),"",VLOOKUP(B167,data!$A$3:$AT$202,37,FALSE))</f>
        <v/>
      </c>
      <c r="Q167" s="599"/>
      <c r="R167" s="596" t="str">
        <f>IF(ISERROR(VLOOKUP(B167,data!$A$3:$AT$202,2,FALSE)),"",VLOOKUP(B167,data!$A$3:$AT$202,42,FALSE))</f>
        <v/>
      </c>
      <c r="S167" s="597"/>
    </row>
    <row r="168" spans="2:19" ht="21.95" customHeight="1" x14ac:dyDescent="0.15">
      <c r="B168" s="185">
        <v>152</v>
      </c>
      <c r="C168" s="180" t="str">
        <f>IF(ISERROR(VLOOKUP(B168,data!$A$3:$AT$202,2,FALSE)),"",VLOOKUP(B168,data!$A$3:$AT$202,2,FALSE))</f>
        <v/>
      </c>
      <c r="D168" s="574" t="str">
        <f>IF(ISERROR(VLOOKUP(B168,data!$A$3:$AT$202,2,FALSE)),"",VLOOKUP(B168,data!$A$3:$AT$202,46,FALSE))</f>
        <v/>
      </c>
      <c r="E168" s="575"/>
      <c r="F168" s="576"/>
      <c r="G168" s="169" t="str">
        <f>IF(ISERROR(VLOOKUP(B168,data!$A$3:$AT$202,2,FALSE)),"",VLOOKUP(B168,data!$A$3:$AT$202,11,FALSE))</f>
        <v/>
      </c>
      <c r="H168" s="119" t="str">
        <f>IF(ISERROR(VLOOKUP(B168,競技者データ入力シート!$A$7:$M$206,2,FALSE)),"",VLOOKUP(B168,競技者データ入力シート!$A$7:$M$206,7,FALSE))</f>
        <v/>
      </c>
      <c r="I168" s="170" t="str">
        <f>IF(ISERROR(VLOOKUP(B168,data!$A$3:$AT$202,2,FALSE)),"",VLOOKUP(B168,data!$A$3:$AT$202,12,FALSE))</f>
        <v/>
      </c>
      <c r="J168" s="577" t="str">
        <f>IF(ISERROR(VLOOKUP(B168,data!$A$3:$AT$202,2,FALSE)),"",VLOOKUP(B168,data!$A$3:$AT$202,22,FALSE))</f>
        <v/>
      </c>
      <c r="K168" s="578"/>
      <c r="L168" s="579" t="str">
        <f>IF(ISERROR(VLOOKUP(B168,data!$A$3:$AT$202,2,FALSE)),"",VLOOKUP(B168,data!$A$3:$AT$202,27,FALSE))</f>
        <v/>
      </c>
      <c r="M168" s="580"/>
      <c r="N168" s="581" t="str">
        <f>IF(ISERROR(VLOOKUP(B168,data!$A$3:$AT$202,2,FALSE)),"",VLOOKUP(B168,data!$A$3:$AT$202,32,FALSE))</f>
        <v/>
      </c>
      <c r="O168" s="582"/>
      <c r="P168" s="604" t="str">
        <f>IF(ISERROR(VLOOKUP(B168,data!$A$3:$AT$202,2,FALSE)),"",VLOOKUP(B168,data!$A$3:$AT$202,37,FALSE))</f>
        <v/>
      </c>
      <c r="Q168" s="605"/>
      <c r="R168" s="581" t="str">
        <f>IF(ISERROR(VLOOKUP(B168,data!$A$3:$AT$202,2,FALSE)),"",VLOOKUP(B168,data!$A$3:$AT$202,42,FALSE))</f>
        <v/>
      </c>
      <c r="S168" s="582"/>
    </row>
    <row r="169" spans="2:19" ht="21.95" customHeight="1" x14ac:dyDescent="0.15">
      <c r="B169" s="185">
        <v>153</v>
      </c>
      <c r="C169" s="180" t="str">
        <f>IF(ISERROR(VLOOKUP(B169,data!$A$3:$AT$202,2,FALSE)),"",VLOOKUP(B169,data!$A$3:$AT$202,2,FALSE))</f>
        <v/>
      </c>
      <c r="D169" s="574" t="str">
        <f>IF(ISERROR(VLOOKUP(B169,data!$A$3:$AT$202,2,FALSE)),"",VLOOKUP(B169,data!$A$3:$AT$202,46,FALSE))</f>
        <v/>
      </c>
      <c r="E169" s="575"/>
      <c r="F169" s="576"/>
      <c r="G169" s="171" t="str">
        <f>IF(ISERROR(VLOOKUP(B169,data!$A$3:$AT$202,2,FALSE)),"",VLOOKUP(B169,data!$A$3:$AT$202,11,FALSE))</f>
        <v/>
      </c>
      <c r="H169" s="119" t="str">
        <f>IF(ISERROR(VLOOKUP(B169,競技者データ入力シート!$A$7:$M$206,2,FALSE)),"",VLOOKUP(B169,競技者データ入力シート!$A$7:$M$206,7,FALSE))</f>
        <v/>
      </c>
      <c r="I169" s="170" t="str">
        <f>IF(ISERROR(VLOOKUP(B169,data!$A$3:$AT$202,2,FALSE)),"",VLOOKUP(B169,data!$A$3:$AT$202,12,FALSE))</f>
        <v/>
      </c>
      <c r="J169" s="577" t="str">
        <f>IF(ISERROR(VLOOKUP(B169,data!$A$3:$AT$202,2,FALSE)),"",VLOOKUP(B169,data!$A$3:$AT$202,22,FALSE))</f>
        <v/>
      </c>
      <c r="K169" s="578"/>
      <c r="L169" s="579" t="str">
        <f>IF(ISERROR(VLOOKUP(B169,data!$A$3:$AT$202,2,FALSE)),"",VLOOKUP(B169,data!$A$3:$AT$202,27,FALSE))</f>
        <v/>
      </c>
      <c r="M169" s="580"/>
      <c r="N169" s="581" t="str">
        <f>IF(ISERROR(VLOOKUP(B169,data!$A$3:$AT$202,2,FALSE)),"",VLOOKUP(B169,data!$A$3:$AT$202,32,FALSE))</f>
        <v/>
      </c>
      <c r="O169" s="582"/>
      <c r="P169" s="604" t="str">
        <f>IF(ISERROR(VLOOKUP(B169,data!$A$3:$AT$202,2,FALSE)),"",VLOOKUP(B169,data!$A$3:$AT$202,37,FALSE))</f>
        <v/>
      </c>
      <c r="Q169" s="605"/>
      <c r="R169" s="581" t="str">
        <f>IF(ISERROR(VLOOKUP(B169,data!$A$3:$AT$202,2,FALSE)),"",VLOOKUP(B169,data!$A$3:$AT$202,42,FALSE))</f>
        <v/>
      </c>
      <c r="S169" s="582"/>
    </row>
    <row r="170" spans="2:19" ht="21.95" customHeight="1" x14ac:dyDescent="0.15">
      <c r="B170" s="185">
        <v>154</v>
      </c>
      <c r="C170" s="180" t="str">
        <f>IF(ISERROR(VLOOKUP(B170,data!$A$3:$AT$202,2,FALSE)),"",VLOOKUP(B170,data!$A$3:$AT$202,2,FALSE))</f>
        <v/>
      </c>
      <c r="D170" s="574" t="str">
        <f>IF(ISERROR(VLOOKUP(B170,data!$A$3:$AT$202,2,FALSE)),"",VLOOKUP(B170,data!$A$3:$AT$202,46,FALSE))</f>
        <v/>
      </c>
      <c r="E170" s="575"/>
      <c r="F170" s="576"/>
      <c r="G170" s="169" t="str">
        <f>IF(ISERROR(VLOOKUP(B170,data!$A$3:$AT$202,2,FALSE)),"",VLOOKUP(B170,data!$A$3:$AT$202,11,FALSE))</f>
        <v/>
      </c>
      <c r="H170" s="119" t="str">
        <f>IF(ISERROR(VLOOKUP(B170,競技者データ入力シート!$A$7:$M$206,2,FALSE)),"",VLOOKUP(B170,競技者データ入力シート!$A$7:$M$206,7,FALSE))</f>
        <v/>
      </c>
      <c r="I170" s="170" t="str">
        <f>IF(ISERROR(VLOOKUP(B170,data!$A$3:$AT$202,2,FALSE)),"",VLOOKUP(B170,data!$A$3:$AT$202,12,FALSE))</f>
        <v/>
      </c>
      <c r="J170" s="577" t="str">
        <f>IF(ISERROR(VLOOKUP(B170,data!$A$3:$AT$202,2,FALSE)),"",VLOOKUP(B170,data!$A$3:$AT$202,22,FALSE))</f>
        <v/>
      </c>
      <c r="K170" s="578"/>
      <c r="L170" s="579" t="str">
        <f>IF(ISERROR(VLOOKUP(B170,data!$A$3:$AT$202,2,FALSE)),"",VLOOKUP(B170,data!$A$3:$AT$202,27,FALSE))</f>
        <v/>
      </c>
      <c r="M170" s="580"/>
      <c r="N170" s="581" t="str">
        <f>IF(ISERROR(VLOOKUP(B170,data!$A$3:$AT$202,2,FALSE)),"",VLOOKUP(B170,data!$A$3:$AT$202,32,FALSE))</f>
        <v/>
      </c>
      <c r="O170" s="582"/>
      <c r="P170" s="604" t="str">
        <f>IF(ISERROR(VLOOKUP(B170,data!$A$3:$AT$202,2,FALSE)),"",VLOOKUP(B170,data!$A$3:$AT$202,37,FALSE))</f>
        <v/>
      </c>
      <c r="Q170" s="605"/>
      <c r="R170" s="581" t="str">
        <f>IF(ISERROR(VLOOKUP(B170,data!$A$3:$AT$202,2,FALSE)),"",VLOOKUP(B170,data!$A$3:$AT$202,42,FALSE))</f>
        <v/>
      </c>
      <c r="S170" s="582"/>
    </row>
    <row r="171" spans="2:19" ht="21.95" customHeight="1" x14ac:dyDescent="0.15">
      <c r="B171" s="186">
        <v>155</v>
      </c>
      <c r="C171" s="181" t="str">
        <f>IF(ISERROR(VLOOKUP(B171,data!$A$3:$AT$202,2,FALSE)),"",VLOOKUP(B171,data!$A$3:$AT$202,2,FALSE))</f>
        <v/>
      </c>
      <c r="D171" s="567" t="str">
        <f>IF(ISERROR(VLOOKUP(B171,data!$A$3:$AT$202,2,FALSE)),"",VLOOKUP(B171,data!$A$3:$AT$202,46,FALSE))</f>
        <v/>
      </c>
      <c r="E171" s="568"/>
      <c r="F171" s="569"/>
      <c r="G171" s="173" t="str">
        <f>IF(ISERROR(VLOOKUP(B171,data!$A$3:$AT$202,2,FALSE)),"",VLOOKUP(B171,data!$A$3:$AT$202,11,FALSE))</f>
        <v/>
      </c>
      <c r="H171" s="120" t="str">
        <f>IF(ISERROR(VLOOKUP(B171,競技者データ入力シート!$A$7:$M$206,2,FALSE)),"",VLOOKUP(B171,競技者データ入力シート!$A$7:$M$206,7,FALSE))</f>
        <v/>
      </c>
      <c r="I171" s="172" t="str">
        <f>IF(ISERROR(VLOOKUP(B171,data!$A$3:$AT$202,2,FALSE)),"",VLOOKUP(B171,data!$A$3:$AT$202,12,FALSE))</f>
        <v/>
      </c>
      <c r="J171" s="570" t="str">
        <f>IF(ISERROR(VLOOKUP(B171,data!$A$3:$AT$202,2,FALSE)),"",VLOOKUP(B171,data!$A$3:$AT$202,22,FALSE))</f>
        <v/>
      </c>
      <c r="K171" s="571"/>
      <c r="L171" s="602" t="str">
        <f>IF(ISERROR(VLOOKUP(B171,data!$A$3:$AT$202,2,FALSE)),"",VLOOKUP(B171,data!$A$3:$AT$202,27,FALSE))</f>
        <v/>
      </c>
      <c r="M171" s="603"/>
      <c r="N171" s="572" t="str">
        <f>IF(ISERROR(VLOOKUP(B171,data!$A$3:$AT$202,2,FALSE)),"",VLOOKUP(B171,data!$A$3:$AT$202,32,FALSE))</f>
        <v/>
      </c>
      <c r="O171" s="573"/>
      <c r="P171" s="600" t="str">
        <f>IF(ISERROR(VLOOKUP(B171,data!$A$3:$AT$202,2,FALSE)),"",VLOOKUP(B171,data!$A$3:$AT$202,37,FALSE))</f>
        <v/>
      </c>
      <c r="Q171" s="601"/>
      <c r="R171" s="572" t="str">
        <f>IF(ISERROR(VLOOKUP(B171,data!$A$3:$AT$202,2,FALSE)),"",VLOOKUP(B171,data!$A$3:$AT$202,42,FALSE))</f>
        <v/>
      </c>
      <c r="S171" s="573"/>
    </row>
    <row r="172" spans="2:19" ht="21.95" customHeight="1" x14ac:dyDescent="0.15">
      <c r="B172" s="187">
        <v>156</v>
      </c>
      <c r="C172" s="182" t="str">
        <f>IF(ISERROR(VLOOKUP(B172,data!$A$3:$AT$202,2,FALSE)),"",VLOOKUP(B172,data!$A$3:$AT$202,2,FALSE))</f>
        <v/>
      </c>
      <c r="D172" s="589" t="str">
        <f>IF(ISERROR(VLOOKUP(B172,data!$A$3:$AT$202,2,FALSE)),"",VLOOKUP(B172,data!$A$3:$AT$202,46,FALSE))</f>
        <v/>
      </c>
      <c r="E172" s="590"/>
      <c r="F172" s="591"/>
      <c r="G172" s="174" t="str">
        <f>IF(ISERROR(VLOOKUP(B172,data!$A$3:$AT$202,2,FALSE)),"",VLOOKUP(B172,data!$A$3:$AT$202,11,FALSE))</f>
        <v/>
      </c>
      <c r="H172" s="121" t="str">
        <f>IF(ISERROR(VLOOKUP(B172,競技者データ入力シート!$A$7:$M$206,2,FALSE)),"",VLOOKUP(B172,競技者データ入力シート!$A$7:$M$206,7,FALSE))</f>
        <v/>
      </c>
      <c r="I172" s="175" t="str">
        <f>IF(ISERROR(VLOOKUP(B172,data!$A$3:$AT$202,2,FALSE)),"",VLOOKUP(B172,data!$A$3:$AT$202,12,FALSE))</f>
        <v/>
      </c>
      <c r="J172" s="592" t="str">
        <f>IF(ISERROR(VLOOKUP(B172,data!$A$3:$AT$202,2,FALSE)),"",VLOOKUP(B172,data!$A$3:$AT$202,22,FALSE))</f>
        <v/>
      </c>
      <c r="K172" s="593"/>
      <c r="L172" s="594" t="str">
        <f>IF(ISERROR(VLOOKUP(B172,data!$A$3:$AT$202,2,FALSE)),"",VLOOKUP(B172,data!$A$3:$AT$202,27,FALSE))</f>
        <v/>
      </c>
      <c r="M172" s="595"/>
      <c r="N172" s="596" t="str">
        <f>IF(ISERROR(VLOOKUP(B172,data!$A$3:$AT$202,2,FALSE)),"",VLOOKUP(B172,data!$A$3:$AT$202,32,FALSE))</f>
        <v/>
      </c>
      <c r="O172" s="597"/>
      <c r="P172" s="598" t="str">
        <f>IF(ISERROR(VLOOKUP(B172,data!$A$3:$AT$202,2,FALSE)),"",VLOOKUP(B172,data!$A$3:$AT$202,37,FALSE))</f>
        <v/>
      </c>
      <c r="Q172" s="599"/>
      <c r="R172" s="596" t="str">
        <f>IF(ISERROR(VLOOKUP(B172,data!$A$3:$AT$202,2,FALSE)),"",VLOOKUP(B172,data!$A$3:$AT$202,42,FALSE))</f>
        <v/>
      </c>
      <c r="S172" s="597"/>
    </row>
    <row r="173" spans="2:19" ht="21.95" customHeight="1" x14ac:dyDescent="0.15">
      <c r="B173" s="185">
        <v>157</v>
      </c>
      <c r="C173" s="180" t="str">
        <f>IF(ISERROR(VLOOKUP(B173,data!$A$3:$AT$202,2,FALSE)),"",VLOOKUP(B173,data!$A$3:$AT$202,2,FALSE))</f>
        <v/>
      </c>
      <c r="D173" s="574" t="str">
        <f>IF(ISERROR(VLOOKUP(B173,data!$A$3:$AT$202,2,FALSE)),"",VLOOKUP(B173,data!$A$3:$AT$202,46,FALSE))</f>
        <v/>
      </c>
      <c r="E173" s="575"/>
      <c r="F173" s="576"/>
      <c r="G173" s="171" t="str">
        <f>IF(ISERROR(VLOOKUP(B173,data!$A$3:$AT$202,2,FALSE)),"",VLOOKUP(B173,data!$A$3:$AT$202,11,FALSE))</f>
        <v/>
      </c>
      <c r="H173" s="119" t="str">
        <f>IF(ISERROR(VLOOKUP(B173,競技者データ入力シート!$A$7:$M$206,2,FALSE)),"",VLOOKUP(B173,競技者データ入力シート!$A$7:$M$206,7,FALSE))</f>
        <v/>
      </c>
      <c r="I173" s="170" t="str">
        <f>IF(ISERROR(VLOOKUP(B173,data!$A$3:$AT$202,2,FALSE)),"",VLOOKUP(B173,data!$A$3:$AT$202,12,FALSE))</f>
        <v/>
      </c>
      <c r="J173" s="577" t="str">
        <f>IF(ISERROR(VLOOKUP(B173,data!$A$3:$AT$202,2,FALSE)),"",VLOOKUP(B173,data!$A$3:$AT$202,22,FALSE))</f>
        <v/>
      </c>
      <c r="K173" s="578"/>
      <c r="L173" s="579" t="str">
        <f>IF(ISERROR(VLOOKUP(B173,data!$A$3:$AT$202,2,FALSE)),"",VLOOKUP(B173,data!$A$3:$AT$202,27,FALSE))</f>
        <v/>
      </c>
      <c r="M173" s="580"/>
      <c r="N173" s="581" t="str">
        <f>IF(ISERROR(VLOOKUP(B173,data!$A$3:$AT$202,2,FALSE)),"",VLOOKUP(B173,data!$A$3:$AT$202,32,FALSE))</f>
        <v/>
      </c>
      <c r="O173" s="582"/>
      <c r="P173" s="604" t="str">
        <f>IF(ISERROR(VLOOKUP(B173,data!$A$3:$AT$202,2,FALSE)),"",VLOOKUP(B173,data!$A$3:$AT$202,37,FALSE))</f>
        <v/>
      </c>
      <c r="Q173" s="605"/>
      <c r="R173" s="581" t="str">
        <f>IF(ISERROR(VLOOKUP(B173,data!$A$3:$AT$202,2,FALSE)),"",VLOOKUP(B173,data!$A$3:$AT$202,42,FALSE))</f>
        <v/>
      </c>
      <c r="S173" s="582"/>
    </row>
    <row r="174" spans="2:19" ht="21.95" customHeight="1" x14ac:dyDescent="0.15">
      <c r="B174" s="185">
        <v>158</v>
      </c>
      <c r="C174" s="180" t="str">
        <f>IF(ISERROR(VLOOKUP(B174,data!$A$3:$AT$202,2,FALSE)),"",VLOOKUP(B174,data!$A$3:$AT$202,2,FALSE))</f>
        <v/>
      </c>
      <c r="D174" s="574" t="str">
        <f>IF(ISERROR(VLOOKUP(B174,data!$A$3:$AT$202,2,FALSE)),"",VLOOKUP(B174,data!$A$3:$AT$202,46,FALSE))</f>
        <v/>
      </c>
      <c r="E174" s="575"/>
      <c r="F174" s="576"/>
      <c r="G174" s="169" t="str">
        <f>IF(ISERROR(VLOOKUP(B174,data!$A$3:$AT$202,2,FALSE)),"",VLOOKUP(B174,data!$A$3:$AT$202,11,FALSE))</f>
        <v/>
      </c>
      <c r="H174" s="119" t="str">
        <f>IF(ISERROR(VLOOKUP(B174,競技者データ入力シート!$A$7:$M$206,2,FALSE)),"",VLOOKUP(B174,競技者データ入力シート!$A$7:$M$206,7,FALSE))</f>
        <v/>
      </c>
      <c r="I174" s="170" t="str">
        <f>IF(ISERROR(VLOOKUP(B174,data!$A$3:$AT$202,2,FALSE)),"",VLOOKUP(B174,data!$A$3:$AT$202,12,FALSE))</f>
        <v/>
      </c>
      <c r="J174" s="577" t="str">
        <f>IF(ISERROR(VLOOKUP(B174,data!$A$3:$AT$202,2,FALSE)),"",VLOOKUP(B174,data!$A$3:$AT$202,22,FALSE))</f>
        <v/>
      </c>
      <c r="K174" s="578"/>
      <c r="L174" s="579" t="str">
        <f>IF(ISERROR(VLOOKUP(B174,data!$A$3:$AT$202,2,FALSE)),"",VLOOKUP(B174,data!$A$3:$AT$202,27,FALSE))</f>
        <v/>
      </c>
      <c r="M174" s="580"/>
      <c r="N174" s="581" t="str">
        <f>IF(ISERROR(VLOOKUP(B174,data!$A$3:$AT$202,2,FALSE)),"",VLOOKUP(B174,data!$A$3:$AT$202,32,FALSE))</f>
        <v/>
      </c>
      <c r="O174" s="582"/>
      <c r="P174" s="604" t="str">
        <f>IF(ISERROR(VLOOKUP(B174,data!$A$3:$AT$202,2,FALSE)),"",VLOOKUP(B174,data!$A$3:$AT$202,37,FALSE))</f>
        <v/>
      </c>
      <c r="Q174" s="605"/>
      <c r="R174" s="581" t="str">
        <f>IF(ISERROR(VLOOKUP(B174,data!$A$3:$AT$202,2,FALSE)),"",VLOOKUP(B174,data!$A$3:$AT$202,42,FALSE))</f>
        <v/>
      </c>
      <c r="S174" s="582"/>
    </row>
    <row r="175" spans="2:19" ht="21.95" customHeight="1" x14ac:dyDescent="0.15">
      <c r="B175" s="185">
        <v>159</v>
      </c>
      <c r="C175" s="180" t="str">
        <f>IF(ISERROR(VLOOKUP(B175,data!$A$3:$AT$202,2,FALSE)),"",VLOOKUP(B175,data!$A$3:$AT$202,2,FALSE))</f>
        <v/>
      </c>
      <c r="D175" s="574" t="str">
        <f>IF(ISERROR(VLOOKUP(B175,data!$A$3:$AT$202,2,FALSE)),"",VLOOKUP(B175,data!$A$3:$AT$202,46,FALSE))</f>
        <v/>
      </c>
      <c r="E175" s="575"/>
      <c r="F175" s="576"/>
      <c r="G175" s="171" t="str">
        <f>IF(ISERROR(VLOOKUP(B175,data!$A$3:$AT$202,2,FALSE)),"",VLOOKUP(B175,data!$A$3:$AT$202,11,FALSE))</f>
        <v/>
      </c>
      <c r="H175" s="119" t="str">
        <f>IF(ISERROR(VLOOKUP(B175,競技者データ入力シート!$A$7:$M$206,2,FALSE)),"",VLOOKUP(B175,競技者データ入力シート!$A$7:$M$206,7,FALSE))</f>
        <v/>
      </c>
      <c r="I175" s="170" t="str">
        <f>IF(ISERROR(VLOOKUP(B175,data!$A$3:$AT$202,2,FALSE)),"",VLOOKUP(B175,data!$A$3:$AT$202,12,FALSE))</f>
        <v/>
      </c>
      <c r="J175" s="577" t="str">
        <f>IF(ISERROR(VLOOKUP(B175,data!$A$3:$AT$202,2,FALSE)),"",VLOOKUP(B175,data!$A$3:$AT$202,22,FALSE))</f>
        <v/>
      </c>
      <c r="K175" s="578"/>
      <c r="L175" s="579" t="str">
        <f>IF(ISERROR(VLOOKUP(B175,data!$A$3:$AT$202,2,FALSE)),"",VLOOKUP(B175,data!$A$3:$AT$202,27,FALSE))</f>
        <v/>
      </c>
      <c r="M175" s="580"/>
      <c r="N175" s="581" t="str">
        <f>IF(ISERROR(VLOOKUP(B175,data!$A$3:$AT$202,2,FALSE)),"",VLOOKUP(B175,data!$A$3:$AT$202,32,FALSE))</f>
        <v/>
      </c>
      <c r="O175" s="582"/>
      <c r="P175" s="604" t="str">
        <f>IF(ISERROR(VLOOKUP(B175,data!$A$3:$AT$202,2,FALSE)),"",VLOOKUP(B175,data!$A$3:$AT$202,37,FALSE))</f>
        <v/>
      </c>
      <c r="Q175" s="605"/>
      <c r="R175" s="581" t="str">
        <f>IF(ISERROR(VLOOKUP(B175,data!$A$3:$AT$202,2,FALSE)),"",VLOOKUP(B175,data!$A$3:$AT$202,42,FALSE))</f>
        <v/>
      </c>
      <c r="S175" s="582"/>
    </row>
    <row r="176" spans="2:19" ht="21.95" customHeight="1" x14ac:dyDescent="0.15">
      <c r="B176" s="188">
        <v>160</v>
      </c>
      <c r="C176" s="183" t="str">
        <f>IF(ISERROR(VLOOKUP(B176,data!$A$3:$AT$202,2,FALSE)),"",VLOOKUP(B176,data!$A$3:$AT$202,2,FALSE))</f>
        <v/>
      </c>
      <c r="D176" s="567" t="str">
        <f>IF(ISERROR(VLOOKUP(B176,data!$A$3:$AT$202,2,FALSE)),"",VLOOKUP(B176,data!$A$3:$AT$202,46,FALSE))</f>
        <v/>
      </c>
      <c r="E176" s="568"/>
      <c r="F176" s="569"/>
      <c r="G176" s="176" t="str">
        <f>IF(ISERROR(VLOOKUP(B176,data!$A$3:$AT$202,2,FALSE)),"",VLOOKUP(B176,data!$A$3:$AT$202,11,FALSE))</f>
        <v/>
      </c>
      <c r="H176" s="122" t="str">
        <f>IF(ISERROR(VLOOKUP(B176,競技者データ入力シート!$A$7:$M$206,2,FALSE)),"",VLOOKUP(B176,競技者データ入力シート!$A$7:$M$206,7,FALSE))</f>
        <v/>
      </c>
      <c r="I176" s="177" t="str">
        <f>IF(ISERROR(VLOOKUP(B176,data!$A$3:$AT$202,2,FALSE)),"",VLOOKUP(B176,data!$A$3:$AT$202,12,FALSE))</f>
        <v/>
      </c>
      <c r="J176" s="570" t="str">
        <f>IF(ISERROR(VLOOKUP(B176,data!$A$3:$AT$202,2,FALSE)),"",VLOOKUP(B176,data!$A$3:$AT$202,22,FALSE))</f>
        <v/>
      </c>
      <c r="K176" s="571"/>
      <c r="L176" s="602" t="str">
        <f>IF(ISERROR(VLOOKUP(B176,data!$A$3:$AT$202,2,FALSE)),"",VLOOKUP(B176,data!$A$3:$AT$202,27,FALSE))</f>
        <v/>
      </c>
      <c r="M176" s="603"/>
      <c r="N176" s="572" t="str">
        <f>IF(ISERROR(VLOOKUP(B176,data!$A$3:$AT$202,2,FALSE)),"",VLOOKUP(B176,data!$A$3:$AT$202,32,FALSE))</f>
        <v/>
      </c>
      <c r="O176" s="573"/>
      <c r="P176" s="600" t="str">
        <f>IF(ISERROR(VLOOKUP(B176,data!$A$3:$AT$202,2,FALSE)),"",VLOOKUP(B176,data!$A$3:$AT$202,37,FALSE))</f>
        <v/>
      </c>
      <c r="Q176" s="601"/>
      <c r="R176" s="572" t="str">
        <f>IF(ISERROR(VLOOKUP(B176,data!$A$3:$AT$202,2,FALSE)),"",VLOOKUP(B176,data!$A$3:$AT$202,42,FALSE))</f>
        <v/>
      </c>
      <c r="S176" s="573"/>
    </row>
    <row r="177" spans="2:19" ht="21.95" customHeight="1" x14ac:dyDescent="0.15">
      <c r="B177" s="187">
        <v>161</v>
      </c>
      <c r="C177" s="182" t="str">
        <f>IF(ISERROR(VLOOKUP(B177,data!$A$3:$AT$202,2,FALSE)),"",VLOOKUP(B177,data!$A$3:$AT$202,2,FALSE))</f>
        <v/>
      </c>
      <c r="D177" s="589" t="str">
        <f>IF(ISERROR(VLOOKUP(B177,data!$A$3:$AT$202,2,FALSE)),"",VLOOKUP(B177,data!$A$3:$AT$202,46,FALSE))</f>
        <v/>
      </c>
      <c r="E177" s="590"/>
      <c r="F177" s="591"/>
      <c r="G177" s="174" t="str">
        <f>IF(ISERROR(VLOOKUP(B177,data!$A$3:$AT$202,2,FALSE)),"",VLOOKUP(B177,data!$A$3:$AT$202,11,FALSE))</f>
        <v/>
      </c>
      <c r="H177" s="121" t="str">
        <f>IF(ISERROR(VLOOKUP(B177,競技者データ入力シート!$A$7:$M$206,2,FALSE)),"",VLOOKUP(B177,競技者データ入力シート!$A$7:$M$206,7,FALSE))</f>
        <v/>
      </c>
      <c r="I177" s="175" t="str">
        <f>IF(ISERROR(VLOOKUP(B177,data!$A$3:$AT$202,2,FALSE)),"",VLOOKUP(B177,data!$A$3:$AT$202,12,FALSE))</f>
        <v/>
      </c>
      <c r="J177" s="592" t="str">
        <f>IF(ISERROR(VLOOKUP(B177,data!$A$3:$AT$202,2,FALSE)),"",VLOOKUP(B177,data!$A$3:$AT$202,22,FALSE))</f>
        <v/>
      </c>
      <c r="K177" s="593"/>
      <c r="L177" s="594" t="str">
        <f>IF(ISERROR(VLOOKUP(B177,data!$A$3:$AT$202,2,FALSE)),"",VLOOKUP(B177,data!$A$3:$AT$202,27,FALSE))</f>
        <v/>
      </c>
      <c r="M177" s="595"/>
      <c r="N177" s="596" t="str">
        <f>IF(ISERROR(VLOOKUP(B177,data!$A$3:$AT$202,2,FALSE)),"",VLOOKUP(B177,data!$A$3:$AT$202,32,FALSE))</f>
        <v/>
      </c>
      <c r="O177" s="597"/>
      <c r="P177" s="598" t="str">
        <f>IF(ISERROR(VLOOKUP(B177,data!$A$3:$AT$202,2,FALSE)),"",VLOOKUP(B177,data!$A$3:$AT$202,37,FALSE))</f>
        <v/>
      </c>
      <c r="Q177" s="599"/>
      <c r="R177" s="596" t="str">
        <f>IF(ISERROR(VLOOKUP(B177,data!$A$3:$AT$202,2,FALSE)),"",VLOOKUP(B177,data!$A$3:$AT$202,42,FALSE))</f>
        <v/>
      </c>
      <c r="S177" s="597"/>
    </row>
    <row r="178" spans="2:19" ht="21.95" customHeight="1" x14ac:dyDescent="0.15">
      <c r="B178" s="185">
        <v>162</v>
      </c>
      <c r="C178" s="180" t="str">
        <f>IF(ISERROR(VLOOKUP(B178,data!$A$3:$AT$202,2,FALSE)),"",VLOOKUP(B178,data!$A$3:$AT$202,2,FALSE))</f>
        <v/>
      </c>
      <c r="D178" s="574" t="str">
        <f>IF(ISERROR(VLOOKUP(B178,data!$A$3:$AT$202,2,FALSE)),"",VLOOKUP(B178,data!$A$3:$AT$202,46,FALSE))</f>
        <v/>
      </c>
      <c r="E178" s="575"/>
      <c r="F178" s="576"/>
      <c r="G178" s="171" t="str">
        <f>IF(ISERROR(VLOOKUP(B178,data!$A$3:$AT$202,2,FALSE)),"",VLOOKUP(B178,data!$A$3:$AT$202,11,FALSE))</f>
        <v/>
      </c>
      <c r="H178" s="119" t="str">
        <f>IF(ISERROR(VLOOKUP(B178,競技者データ入力シート!$A$7:$M$206,2,FALSE)),"",VLOOKUP(B178,競技者データ入力シート!$A$7:$M$206,7,FALSE))</f>
        <v/>
      </c>
      <c r="I178" s="170" t="str">
        <f>IF(ISERROR(VLOOKUP(B178,data!$A$3:$AT$202,2,FALSE)),"",VLOOKUP(B178,data!$A$3:$AT$202,12,FALSE))</f>
        <v/>
      </c>
      <c r="J178" s="577" t="str">
        <f>IF(ISERROR(VLOOKUP(B178,data!$A$3:$AT$202,2,FALSE)),"",VLOOKUP(B178,data!$A$3:$AT$202,22,FALSE))</f>
        <v/>
      </c>
      <c r="K178" s="578"/>
      <c r="L178" s="579" t="str">
        <f>IF(ISERROR(VLOOKUP(B178,data!$A$3:$AT$202,2,FALSE)),"",VLOOKUP(B178,data!$A$3:$AT$202,27,FALSE))</f>
        <v/>
      </c>
      <c r="M178" s="580"/>
      <c r="N178" s="581" t="str">
        <f>IF(ISERROR(VLOOKUP(B178,data!$A$3:$AT$202,2,FALSE)),"",VLOOKUP(B178,data!$A$3:$AT$202,32,FALSE))</f>
        <v/>
      </c>
      <c r="O178" s="582"/>
      <c r="P178" s="604" t="str">
        <f>IF(ISERROR(VLOOKUP(B178,data!$A$3:$AT$202,2,FALSE)),"",VLOOKUP(B178,data!$A$3:$AT$202,37,FALSE))</f>
        <v/>
      </c>
      <c r="Q178" s="605"/>
      <c r="R178" s="581" t="str">
        <f>IF(ISERROR(VLOOKUP(B178,data!$A$3:$AT$202,2,FALSE)),"",VLOOKUP(B178,data!$A$3:$AT$202,42,FALSE))</f>
        <v/>
      </c>
      <c r="S178" s="582"/>
    </row>
    <row r="179" spans="2:19" ht="21.95" customHeight="1" x14ac:dyDescent="0.15">
      <c r="B179" s="185">
        <v>163</v>
      </c>
      <c r="C179" s="180" t="str">
        <f>IF(ISERROR(VLOOKUP(B179,data!$A$3:$AT$202,2,FALSE)),"",VLOOKUP(B179,data!$A$3:$AT$202,2,FALSE))</f>
        <v/>
      </c>
      <c r="D179" s="574" t="str">
        <f>IF(ISERROR(VLOOKUP(B179,data!$A$3:$AT$202,2,FALSE)),"",VLOOKUP(B179,data!$A$3:$AT$202,46,FALSE))</f>
        <v/>
      </c>
      <c r="E179" s="575"/>
      <c r="F179" s="576"/>
      <c r="G179" s="169" t="str">
        <f>IF(ISERROR(VLOOKUP(B179,data!$A$3:$AT$202,2,FALSE)),"",VLOOKUP(B179,data!$A$3:$AT$202,11,FALSE))</f>
        <v/>
      </c>
      <c r="H179" s="119" t="str">
        <f>IF(ISERROR(VLOOKUP(B179,競技者データ入力シート!$A$7:$M$206,2,FALSE)),"",VLOOKUP(B179,競技者データ入力シート!$A$7:$M$206,7,FALSE))</f>
        <v/>
      </c>
      <c r="I179" s="170" t="str">
        <f>IF(ISERROR(VLOOKUP(B179,data!$A$3:$AT$202,2,FALSE)),"",VLOOKUP(B179,data!$A$3:$AT$202,12,FALSE))</f>
        <v/>
      </c>
      <c r="J179" s="577" t="str">
        <f>IF(ISERROR(VLOOKUP(B179,data!$A$3:$AT$202,2,FALSE)),"",VLOOKUP(B179,data!$A$3:$AT$202,22,FALSE))</f>
        <v/>
      </c>
      <c r="K179" s="578"/>
      <c r="L179" s="579" t="str">
        <f>IF(ISERROR(VLOOKUP(B179,data!$A$3:$AT$202,2,FALSE)),"",VLOOKUP(B179,data!$A$3:$AT$202,27,FALSE))</f>
        <v/>
      </c>
      <c r="M179" s="580"/>
      <c r="N179" s="581" t="str">
        <f>IF(ISERROR(VLOOKUP(B179,data!$A$3:$AT$202,2,FALSE)),"",VLOOKUP(B179,data!$A$3:$AT$202,32,FALSE))</f>
        <v/>
      </c>
      <c r="O179" s="582"/>
      <c r="P179" s="604" t="str">
        <f>IF(ISERROR(VLOOKUP(B179,data!$A$3:$AT$202,2,FALSE)),"",VLOOKUP(B179,data!$A$3:$AT$202,37,FALSE))</f>
        <v/>
      </c>
      <c r="Q179" s="605"/>
      <c r="R179" s="581" t="str">
        <f>IF(ISERROR(VLOOKUP(B179,data!$A$3:$AT$202,2,FALSE)),"",VLOOKUP(B179,data!$A$3:$AT$202,42,FALSE))</f>
        <v/>
      </c>
      <c r="S179" s="582"/>
    </row>
    <row r="180" spans="2:19" ht="21.95" customHeight="1" x14ac:dyDescent="0.15">
      <c r="B180" s="185">
        <v>164</v>
      </c>
      <c r="C180" s="180" t="str">
        <f>IF(ISERROR(VLOOKUP(B180,data!$A$3:$AT$202,2,FALSE)),"",VLOOKUP(B180,data!$A$3:$AT$202,2,FALSE))</f>
        <v/>
      </c>
      <c r="D180" s="574" t="str">
        <f>IF(ISERROR(VLOOKUP(B180,data!$A$3:$AT$202,2,FALSE)),"",VLOOKUP(B180,data!$A$3:$AT$202,46,FALSE))</f>
        <v/>
      </c>
      <c r="E180" s="575"/>
      <c r="F180" s="576"/>
      <c r="G180" s="171" t="str">
        <f>IF(ISERROR(VLOOKUP(B180,data!$A$3:$AT$202,2,FALSE)),"",VLOOKUP(B180,data!$A$3:$AT$202,11,FALSE))</f>
        <v/>
      </c>
      <c r="H180" s="119" t="str">
        <f>IF(ISERROR(VLOOKUP(B180,競技者データ入力シート!$A$7:$M$206,2,FALSE)),"",VLOOKUP(B180,競技者データ入力シート!$A$7:$M$206,7,FALSE))</f>
        <v/>
      </c>
      <c r="I180" s="170" t="str">
        <f>IF(ISERROR(VLOOKUP(B180,data!$A$3:$AT$202,2,FALSE)),"",VLOOKUP(B180,data!$A$3:$AT$202,12,FALSE))</f>
        <v/>
      </c>
      <c r="J180" s="577" t="str">
        <f>IF(ISERROR(VLOOKUP(B180,data!$A$3:$AT$202,2,FALSE)),"",VLOOKUP(B180,data!$A$3:$AT$202,22,FALSE))</f>
        <v/>
      </c>
      <c r="K180" s="578"/>
      <c r="L180" s="579" t="str">
        <f>IF(ISERROR(VLOOKUP(B180,data!$A$3:$AT$202,2,FALSE)),"",VLOOKUP(B180,data!$A$3:$AT$202,27,FALSE))</f>
        <v/>
      </c>
      <c r="M180" s="580"/>
      <c r="N180" s="581" t="str">
        <f>IF(ISERROR(VLOOKUP(B180,data!$A$3:$AT$202,2,FALSE)),"",VLOOKUP(B180,data!$A$3:$AT$202,32,FALSE))</f>
        <v/>
      </c>
      <c r="O180" s="582"/>
      <c r="P180" s="604" t="str">
        <f>IF(ISERROR(VLOOKUP(B180,data!$A$3:$AT$202,2,FALSE)),"",VLOOKUP(B180,data!$A$3:$AT$202,37,FALSE))</f>
        <v/>
      </c>
      <c r="Q180" s="605"/>
      <c r="R180" s="581" t="str">
        <f>IF(ISERROR(VLOOKUP(B180,data!$A$3:$AT$202,2,FALSE)),"",VLOOKUP(B180,data!$A$3:$AT$202,42,FALSE))</f>
        <v/>
      </c>
      <c r="S180" s="582"/>
    </row>
    <row r="181" spans="2:19" ht="21.95" customHeight="1" x14ac:dyDescent="0.15">
      <c r="B181" s="188">
        <v>165</v>
      </c>
      <c r="C181" s="183" t="str">
        <f>IF(ISERROR(VLOOKUP(B181,data!$A$3:$AT$202,2,FALSE)),"",VLOOKUP(B181,data!$A$3:$AT$202,2,FALSE))</f>
        <v/>
      </c>
      <c r="D181" s="567" t="str">
        <f>IF(ISERROR(VLOOKUP(B181,data!$A$3:$AT$202,2,FALSE)),"",VLOOKUP(B181,data!$A$3:$AT$202,46,FALSE))</f>
        <v/>
      </c>
      <c r="E181" s="568"/>
      <c r="F181" s="569"/>
      <c r="G181" s="176" t="str">
        <f>IF(ISERROR(VLOOKUP(B181,data!$A$3:$AT$202,2,FALSE)),"",VLOOKUP(B181,data!$A$3:$AT$202,11,FALSE))</f>
        <v/>
      </c>
      <c r="H181" s="122" t="str">
        <f>IF(ISERROR(VLOOKUP(B181,競技者データ入力シート!$A$7:$M$206,2,FALSE)),"",VLOOKUP(B181,競技者データ入力シート!$A$7:$M$206,7,FALSE))</f>
        <v/>
      </c>
      <c r="I181" s="177" t="str">
        <f>IF(ISERROR(VLOOKUP(B181,data!$A$3:$AT$202,2,FALSE)),"",VLOOKUP(B181,data!$A$3:$AT$202,12,FALSE))</f>
        <v/>
      </c>
      <c r="J181" s="570" t="str">
        <f>IF(ISERROR(VLOOKUP(B181,data!$A$3:$AT$202,2,FALSE)),"",VLOOKUP(B181,data!$A$3:$AT$202,22,FALSE))</f>
        <v/>
      </c>
      <c r="K181" s="571"/>
      <c r="L181" s="602" t="str">
        <f>IF(ISERROR(VLOOKUP(B181,data!$A$3:$AT$202,2,FALSE)),"",VLOOKUP(B181,data!$A$3:$AT$202,27,FALSE))</f>
        <v/>
      </c>
      <c r="M181" s="603"/>
      <c r="N181" s="572" t="str">
        <f>IF(ISERROR(VLOOKUP(B181,data!$A$3:$AT$202,2,FALSE)),"",VLOOKUP(B181,data!$A$3:$AT$202,32,FALSE))</f>
        <v/>
      </c>
      <c r="O181" s="573"/>
      <c r="P181" s="600" t="str">
        <f>IF(ISERROR(VLOOKUP(B181,data!$A$3:$AT$202,2,FALSE)),"",VLOOKUP(B181,data!$A$3:$AT$202,37,FALSE))</f>
        <v/>
      </c>
      <c r="Q181" s="601"/>
      <c r="R181" s="572" t="str">
        <f>IF(ISERROR(VLOOKUP(B181,data!$A$3:$AT$202,2,FALSE)),"",VLOOKUP(B181,data!$A$3:$AT$202,42,FALSE))</f>
        <v/>
      </c>
      <c r="S181" s="573"/>
    </row>
    <row r="182" spans="2:19" ht="21.95" customHeight="1" x14ac:dyDescent="0.15">
      <c r="B182" s="187">
        <v>166</v>
      </c>
      <c r="C182" s="182" t="str">
        <f>IF(ISERROR(VLOOKUP(B182,data!$A$3:$AT$202,2,FALSE)),"",VLOOKUP(B182,data!$A$3:$AT$202,2,FALSE))</f>
        <v/>
      </c>
      <c r="D182" s="589" t="str">
        <f>IF(ISERROR(VLOOKUP(B182,data!$A$3:$AT$202,2,FALSE)),"",VLOOKUP(B182,data!$A$3:$AT$202,46,FALSE))</f>
        <v/>
      </c>
      <c r="E182" s="590"/>
      <c r="F182" s="591"/>
      <c r="G182" s="174" t="str">
        <f>IF(ISERROR(VLOOKUP(B182,data!$A$3:$AT$202,2,FALSE)),"",VLOOKUP(B182,data!$A$3:$AT$202,11,FALSE))</f>
        <v/>
      </c>
      <c r="H182" s="121" t="str">
        <f>IF(ISERROR(VLOOKUP(B182,競技者データ入力シート!$A$7:$M$206,2,FALSE)),"",VLOOKUP(B182,競技者データ入力シート!$A$7:$M$206,7,FALSE))</f>
        <v/>
      </c>
      <c r="I182" s="175" t="str">
        <f>IF(ISERROR(VLOOKUP(B182,data!$A$3:$AT$202,2,FALSE)),"",VLOOKUP(B182,data!$A$3:$AT$202,12,FALSE))</f>
        <v/>
      </c>
      <c r="J182" s="592" t="str">
        <f>IF(ISERROR(VLOOKUP(B182,data!$A$3:$AT$202,2,FALSE)),"",VLOOKUP(B182,data!$A$3:$AT$202,22,FALSE))</f>
        <v/>
      </c>
      <c r="K182" s="593"/>
      <c r="L182" s="594" t="str">
        <f>IF(ISERROR(VLOOKUP(B182,data!$A$3:$AT$202,2,FALSE)),"",VLOOKUP(B182,data!$A$3:$AT$202,27,FALSE))</f>
        <v/>
      </c>
      <c r="M182" s="595"/>
      <c r="N182" s="596" t="str">
        <f>IF(ISERROR(VLOOKUP(B182,data!$A$3:$AT$202,2,FALSE)),"",VLOOKUP(B182,data!$A$3:$AT$202,32,FALSE))</f>
        <v/>
      </c>
      <c r="O182" s="597"/>
      <c r="P182" s="598" t="str">
        <f>IF(ISERROR(VLOOKUP(B182,data!$A$3:$AT$202,2,FALSE)),"",VLOOKUP(B182,data!$A$3:$AT$202,37,FALSE))</f>
        <v/>
      </c>
      <c r="Q182" s="599"/>
      <c r="R182" s="596" t="str">
        <f>IF(ISERROR(VLOOKUP(B182,data!$A$3:$AT$202,2,FALSE)),"",VLOOKUP(B182,data!$A$3:$AT$202,42,FALSE))</f>
        <v/>
      </c>
      <c r="S182" s="597"/>
    </row>
    <row r="183" spans="2:19" ht="21.95" customHeight="1" x14ac:dyDescent="0.15">
      <c r="B183" s="185">
        <v>167</v>
      </c>
      <c r="C183" s="180" t="str">
        <f>IF(ISERROR(VLOOKUP(B183,data!$A$3:$AT$202,2,FALSE)),"",VLOOKUP(B183,data!$A$3:$AT$202,2,FALSE))</f>
        <v/>
      </c>
      <c r="D183" s="574" t="str">
        <f>IF(ISERROR(VLOOKUP(B183,data!$A$3:$AT$202,2,FALSE)),"",VLOOKUP(B183,data!$A$3:$AT$202,46,FALSE))</f>
        <v/>
      </c>
      <c r="E183" s="575"/>
      <c r="F183" s="576"/>
      <c r="G183" s="171" t="str">
        <f>IF(ISERROR(VLOOKUP(B183,data!$A$3:$AT$202,2,FALSE)),"",VLOOKUP(B183,data!$A$3:$AT$202,11,FALSE))</f>
        <v/>
      </c>
      <c r="H183" s="119" t="str">
        <f>IF(ISERROR(VLOOKUP(B183,競技者データ入力シート!$A$7:$M$206,2,FALSE)),"",VLOOKUP(B183,競技者データ入力シート!$A$7:$M$206,7,FALSE))</f>
        <v/>
      </c>
      <c r="I183" s="170" t="str">
        <f>IF(ISERROR(VLOOKUP(B183,data!$A$3:$AT$202,2,FALSE)),"",VLOOKUP(B183,data!$A$3:$AT$202,12,FALSE))</f>
        <v/>
      </c>
      <c r="J183" s="577" t="str">
        <f>IF(ISERROR(VLOOKUP(B183,data!$A$3:$AT$202,2,FALSE)),"",VLOOKUP(B183,data!$A$3:$AT$202,22,FALSE))</f>
        <v/>
      </c>
      <c r="K183" s="578"/>
      <c r="L183" s="579" t="str">
        <f>IF(ISERROR(VLOOKUP(B183,data!$A$3:$AT$202,2,FALSE)),"",VLOOKUP(B183,data!$A$3:$AT$202,27,FALSE))</f>
        <v/>
      </c>
      <c r="M183" s="580"/>
      <c r="N183" s="581" t="str">
        <f>IF(ISERROR(VLOOKUP(B183,data!$A$3:$AT$202,2,FALSE)),"",VLOOKUP(B183,data!$A$3:$AT$202,32,FALSE))</f>
        <v/>
      </c>
      <c r="O183" s="582"/>
      <c r="P183" s="604" t="str">
        <f>IF(ISERROR(VLOOKUP(B183,data!$A$3:$AT$202,2,FALSE)),"",VLOOKUP(B183,data!$A$3:$AT$202,37,FALSE))</f>
        <v/>
      </c>
      <c r="Q183" s="605"/>
      <c r="R183" s="581" t="str">
        <f>IF(ISERROR(VLOOKUP(B183,data!$A$3:$AT$202,2,FALSE)),"",VLOOKUP(B183,data!$A$3:$AT$202,42,FALSE))</f>
        <v/>
      </c>
      <c r="S183" s="582"/>
    </row>
    <row r="184" spans="2:19" ht="21.95" customHeight="1" x14ac:dyDescent="0.15">
      <c r="B184" s="185">
        <v>168</v>
      </c>
      <c r="C184" s="180" t="str">
        <f>IF(ISERROR(VLOOKUP(B184,data!$A$3:$AT$202,2,FALSE)),"",VLOOKUP(B184,data!$A$3:$AT$202,2,FALSE))</f>
        <v/>
      </c>
      <c r="D184" s="574" t="str">
        <f>IF(ISERROR(VLOOKUP(B184,data!$A$3:$AT$202,2,FALSE)),"",VLOOKUP(B184,data!$A$3:$AT$202,46,FALSE))</f>
        <v/>
      </c>
      <c r="E184" s="575"/>
      <c r="F184" s="576"/>
      <c r="G184" s="169" t="str">
        <f>IF(ISERROR(VLOOKUP(B184,data!$A$3:$AT$202,2,FALSE)),"",VLOOKUP(B184,data!$A$3:$AT$202,11,FALSE))</f>
        <v/>
      </c>
      <c r="H184" s="119" t="str">
        <f>IF(ISERROR(VLOOKUP(B184,競技者データ入力シート!$A$7:$M$206,2,FALSE)),"",VLOOKUP(B184,競技者データ入力シート!$A$7:$M$206,7,FALSE))</f>
        <v/>
      </c>
      <c r="I184" s="170" t="str">
        <f>IF(ISERROR(VLOOKUP(B184,data!$A$3:$AT$202,2,FALSE)),"",VLOOKUP(B184,data!$A$3:$AT$202,12,FALSE))</f>
        <v/>
      </c>
      <c r="J184" s="577" t="str">
        <f>IF(ISERROR(VLOOKUP(B184,data!$A$3:$AT$202,2,FALSE)),"",VLOOKUP(B184,data!$A$3:$AT$202,22,FALSE))</f>
        <v/>
      </c>
      <c r="K184" s="578"/>
      <c r="L184" s="579" t="str">
        <f>IF(ISERROR(VLOOKUP(B184,data!$A$3:$AT$202,2,FALSE)),"",VLOOKUP(B184,data!$A$3:$AT$202,27,FALSE))</f>
        <v/>
      </c>
      <c r="M184" s="580"/>
      <c r="N184" s="581" t="str">
        <f>IF(ISERROR(VLOOKUP(B184,data!$A$3:$AT$202,2,FALSE)),"",VLOOKUP(B184,data!$A$3:$AT$202,32,FALSE))</f>
        <v/>
      </c>
      <c r="O184" s="582"/>
      <c r="P184" s="604" t="str">
        <f>IF(ISERROR(VLOOKUP(B184,data!$A$3:$AT$202,2,FALSE)),"",VLOOKUP(B184,data!$A$3:$AT$202,37,FALSE))</f>
        <v/>
      </c>
      <c r="Q184" s="605"/>
      <c r="R184" s="581" t="str">
        <f>IF(ISERROR(VLOOKUP(B184,data!$A$3:$AT$202,2,FALSE)),"",VLOOKUP(B184,data!$A$3:$AT$202,42,FALSE))</f>
        <v/>
      </c>
      <c r="S184" s="582"/>
    </row>
    <row r="185" spans="2:19" ht="21.95" customHeight="1" x14ac:dyDescent="0.15">
      <c r="B185" s="185">
        <v>169</v>
      </c>
      <c r="C185" s="180" t="str">
        <f>IF(ISERROR(VLOOKUP(B185,data!$A$3:$AT$202,2,FALSE)),"",VLOOKUP(B185,data!$A$3:$AT$202,2,FALSE))</f>
        <v/>
      </c>
      <c r="D185" s="574" t="str">
        <f>IF(ISERROR(VLOOKUP(B185,data!$A$3:$AT$202,2,FALSE)),"",VLOOKUP(B185,data!$A$3:$AT$202,46,FALSE))</f>
        <v/>
      </c>
      <c r="E185" s="575"/>
      <c r="F185" s="576"/>
      <c r="G185" s="171" t="str">
        <f>IF(ISERROR(VLOOKUP(B185,data!$A$3:$AT$202,2,FALSE)),"",VLOOKUP(B185,data!$A$3:$AT$202,11,FALSE))</f>
        <v/>
      </c>
      <c r="H185" s="119" t="str">
        <f>IF(ISERROR(VLOOKUP(B185,競技者データ入力シート!$A$7:$M$206,2,FALSE)),"",VLOOKUP(B185,競技者データ入力シート!$A$7:$M$206,7,FALSE))</f>
        <v/>
      </c>
      <c r="I185" s="170" t="str">
        <f>IF(ISERROR(VLOOKUP(B185,data!$A$3:$AT$202,2,FALSE)),"",VLOOKUP(B185,data!$A$3:$AT$202,12,FALSE))</f>
        <v/>
      </c>
      <c r="J185" s="577" t="str">
        <f>IF(ISERROR(VLOOKUP(B185,data!$A$3:$AT$202,2,FALSE)),"",VLOOKUP(B185,data!$A$3:$AT$202,22,FALSE))</f>
        <v/>
      </c>
      <c r="K185" s="578"/>
      <c r="L185" s="579" t="str">
        <f>IF(ISERROR(VLOOKUP(B185,data!$A$3:$AT$202,2,FALSE)),"",VLOOKUP(B185,data!$A$3:$AT$202,27,FALSE))</f>
        <v/>
      </c>
      <c r="M185" s="580"/>
      <c r="N185" s="581" t="str">
        <f>IF(ISERROR(VLOOKUP(B185,data!$A$3:$AT$202,2,FALSE)),"",VLOOKUP(B185,data!$A$3:$AT$202,32,FALSE))</f>
        <v/>
      </c>
      <c r="O185" s="582"/>
      <c r="P185" s="604" t="str">
        <f>IF(ISERROR(VLOOKUP(B185,data!$A$3:$AT$202,2,FALSE)),"",VLOOKUP(B185,data!$A$3:$AT$202,37,FALSE))</f>
        <v/>
      </c>
      <c r="Q185" s="605"/>
      <c r="R185" s="581" t="str">
        <f>IF(ISERROR(VLOOKUP(B185,data!$A$3:$AT$202,2,FALSE)),"",VLOOKUP(B185,data!$A$3:$AT$202,42,FALSE))</f>
        <v/>
      </c>
      <c r="S185" s="582"/>
    </row>
    <row r="186" spans="2:19" ht="21.95" customHeight="1" x14ac:dyDescent="0.15">
      <c r="B186" s="188">
        <v>170</v>
      </c>
      <c r="C186" s="183" t="str">
        <f>IF(ISERROR(VLOOKUP(B186,data!$A$3:$AT$202,2,FALSE)),"",VLOOKUP(B186,data!$A$3:$AT$202,2,FALSE))</f>
        <v/>
      </c>
      <c r="D186" s="567" t="str">
        <f>IF(ISERROR(VLOOKUP(B186,data!$A$3:$AT$202,2,FALSE)),"",VLOOKUP(B186,data!$A$3:$AT$202,46,FALSE))</f>
        <v/>
      </c>
      <c r="E186" s="568"/>
      <c r="F186" s="569"/>
      <c r="G186" s="176" t="str">
        <f>IF(ISERROR(VLOOKUP(B186,data!$A$3:$AT$202,2,FALSE)),"",VLOOKUP(B186,data!$A$3:$AT$202,11,FALSE))</f>
        <v/>
      </c>
      <c r="H186" s="122" t="str">
        <f>IF(ISERROR(VLOOKUP(B186,競技者データ入力シート!$A$7:$M$206,2,FALSE)),"",VLOOKUP(B186,競技者データ入力シート!$A$7:$M$206,7,FALSE))</f>
        <v/>
      </c>
      <c r="I186" s="177" t="str">
        <f>IF(ISERROR(VLOOKUP(B186,data!$A$3:$AT$202,2,FALSE)),"",VLOOKUP(B186,data!$A$3:$AT$202,12,FALSE))</f>
        <v/>
      </c>
      <c r="J186" s="570" t="str">
        <f>IF(ISERROR(VLOOKUP(B186,data!$A$3:$AT$202,2,FALSE)),"",VLOOKUP(B186,data!$A$3:$AT$202,22,FALSE))</f>
        <v/>
      </c>
      <c r="K186" s="571"/>
      <c r="L186" s="602" t="str">
        <f>IF(ISERROR(VLOOKUP(B186,data!$A$3:$AT$202,2,FALSE)),"",VLOOKUP(B186,data!$A$3:$AT$202,27,FALSE))</f>
        <v/>
      </c>
      <c r="M186" s="603"/>
      <c r="N186" s="572" t="str">
        <f>IF(ISERROR(VLOOKUP(B186,data!$A$3:$AT$202,2,FALSE)),"",VLOOKUP(B186,data!$A$3:$AT$202,32,FALSE))</f>
        <v/>
      </c>
      <c r="O186" s="573"/>
      <c r="P186" s="600" t="str">
        <f>IF(ISERROR(VLOOKUP(B186,data!$A$3:$AT$202,2,FALSE)),"",VLOOKUP(B186,data!$A$3:$AT$202,37,FALSE))</f>
        <v/>
      </c>
      <c r="Q186" s="601"/>
      <c r="R186" s="572" t="str">
        <f>IF(ISERROR(VLOOKUP(B186,data!$A$3:$AT$202,2,FALSE)),"",VLOOKUP(B186,data!$A$3:$AT$202,42,FALSE))</f>
        <v/>
      </c>
      <c r="S186" s="573"/>
    </row>
    <row r="187" spans="2:19" ht="21.95" customHeight="1" x14ac:dyDescent="0.15">
      <c r="B187" s="187">
        <v>171</v>
      </c>
      <c r="C187" s="182" t="str">
        <f>IF(ISERROR(VLOOKUP(B187,data!$A$3:$AT$202,2,FALSE)),"",VLOOKUP(B187,data!$A$3:$AT$202,2,FALSE))</f>
        <v/>
      </c>
      <c r="D187" s="589" t="str">
        <f>IF(ISERROR(VLOOKUP(B187,data!$A$3:$AT$202,2,FALSE)),"",VLOOKUP(B187,data!$A$3:$AT$202,46,FALSE))</f>
        <v/>
      </c>
      <c r="E187" s="590"/>
      <c r="F187" s="591"/>
      <c r="G187" s="174" t="str">
        <f>IF(ISERROR(VLOOKUP(B187,data!$A$3:$AT$202,2,FALSE)),"",VLOOKUP(B187,data!$A$3:$AT$202,11,FALSE))</f>
        <v/>
      </c>
      <c r="H187" s="121" t="str">
        <f>IF(ISERROR(VLOOKUP(B187,競技者データ入力シート!$A$7:$M$206,2,FALSE)),"",VLOOKUP(B187,競技者データ入力シート!$A$7:$M$206,7,FALSE))</f>
        <v/>
      </c>
      <c r="I187" s="175" t="str">
        <f>IF(ISERROR(VLOOKUP(B187,data!$A$3:$AT$202,2,FALSE)),"",VLOOKUP(B187,data!$A$3:$AT$202,12,FALSE))</f>
        <v/>
      </c>
      <c r="J187" s="592" t="str">
        <f>IF(ISERROR(VLOOKUP(B187,data!$A$3:$AT$202,2,FALSE)),"",VLOOKUP(B187,data!$A$3:$AT$202,22,FALSE))</f>
        <v/>
      </c>
      <c r="K187" s="593"/>
      <c r="L187" s="594" t="str">
        <f>IF(ISERROR(VLOOKUP(B187,data!$A$3:$AT$202,2,FALSE)),"",VLOOKUP(B187,data!$A$3:$AT$202,27,FALSE))</f>
        <v/>
      </c>
      <c r="M187" s="595"/>
      <c r="N187" s="596" t="str">
        <f>IF(ISERROR(VLOOKUP(B187,data!$A$3:$AT$202,2,FALSE)),"",VLOOKUP(B187,data!$A$3:$AT$202,32,FALSE))</f>
        <v/>
      </c>
      <c r="O187" s="597"/>
      <c r="P187" s="598" t="str">
        <f>IF(ISERROR(VLOOKUP(B187,data!$A$3:$AT$202,2,FALSE)),"",VLOOKUP(B187,data!$A$3:$AT$202,37,FALSE))</f>
        <v/>
      </c>
      <c r="Q187" s="599"/>
      <c r="R187" s="596" t="str">
        <f>IF(ISERROR(VLOOKUP(B187,data!$A$3:$AT$202,2,FALSE)),"",VLOOKUP(B187,data!$A$3:$AT$202,42,FALSE))</f>
        <v/>
      </c>
      <c r="S187" s="597"/>
    </row>
    <row r="188" spans="2:19" ht="21.95" customHeight="1" x14ac:dyDescent="0.15">
      <c r="B188" s="185">
        <v>172</v>
      </c>
      <c r="C188" s="180" t="str">
        <f>IF(ISERROR(VLOOKUP(B188,data!$A$3:$AT$202,2,FALSE)),"",VLOOKUP(B188,data!$A$3:$AT$202,2,FALSE))</f>
        <v/>
      </c>
      <c r="D188" s="574" t="str">
        <f>IF(ISERROR(VLOOKUP(B188,data!$A$3:$AT$202,2,FALSE)),"",VLOOKUP(B188,data!$A$3:$AT$202,46,FALSE))</f>
        <v/>
      </c>
      <c r="E188" s="575"/>
      <c r="F188" s="576"/>
      <c r="G188" s="171" t="str">
        <f>IF(ISERROR(VLOOKUP(B188,data!$A$3:$AT$202,2,FALSE)),"",VLOOKUP(B188,data!$A$3:$AT$202,11,FALSE))</f>
        <v/>
      </c>
      <c r="H188" s="119" t="str">
        <f>IF(ISERROR(VLOOKUP(B188,競技者データ入力シート!$A$7:$M$206,2,FALSE)),"",VLOOKUP(B188,競技者データ入力シート!$A$7:$M$206,7,FALSE))</f>
        <v/>
      </c>
      <c r="I188" s="170" t="str">
        <f>IF(ISERROR(VLOOKUP(B188,data!$A$3:$AT$202,2,FALSE)),"",VLOOKUP(B188,data!$A$3:$AT$202,12,FALSE))</f>
        <v/>
      </c>
      <c r="J188" s="577" t="str">
        <f>IF(ISERROR(VLOOKUP(B188,data!$A$3:$AT$202,2,FALSE)),"",VLOOKUP(B188,data!$A$3:$AT$202,22,FALSE))</f>
        <v/>
      </c>
      <c r="K188" s="578"/>
      <c r="L188" s="579" t="str">
        <f>IF(ISERROR(VLOOKUP(B188,data!$A$3:$AT$202,2,FALSE)),"",VLOOKUP(B188,data!$A$3:$AT$202,27,FALSE))</f>
        <v/>
      </c>
      <c r="M188" s="580"/>
      <c r="N188" s="581" t="str">
        <f>IF(ISERROR(VLOOKUP(B188,data!$A$3:$AT$202,2,FALSE)),"",VLOOKUP(B188,data!$A$3:$AT$202,32,FALSE))</f>
        <v/>
      </c>
      <c r="O188" s="582"/>
      <c r="P188" s="604" t="str">
        <f>IF(ISERROR(VLOOKUP(B188,data!$A$3:$AT$202,2,FALSE)),"",VLOOKUP(B188,data!$A$3:$AT$202,37,FALSE))</f>
        <v/>
      </c>
      <c r="Q188" s="605"/>
      <c r="R188" s="581" t="str">
        <f>IF(ISERROR(VLOOKUP(B188,data!$A$3:$AT$202,2,FALSE)),"",VLOOKUP(B188,data!$A$3:$AT$202,42,FALSE))</f>
        <v/>
      </c>
      <c r="S188" s="582"/>
    </row>
    <row r="189" spans="2:19" ht="21.95" customHeight="1" x14ac:dyDescent="0.15">
      <c r="B189" s="185">
        <v>173</v>
      </c>
      <c r="C189" s="180" t="str">
        <f>IF(ISERROR(VLOOKUP(B189,data!$A$3:$AT$202,2,FALSE)),"",VLOOKUP(B189,data!$A$3:$AT$202,2,FALSE))</f>
        <v/>
      </c>
      <c r="D189" s="574" t="str">
        <f>IF(ISERROR(VLOOKUP(B189,data!$A$3:$AT$202,2,FALSE)),"",VLOOKUP(B189,data!$A$3:$AT$202,46,FALSE))</f>
        <v/>
      </c>
      <c r="E189" s="575"/>
      <c r="F189" s="576"/>
      <c r="G189" s="169" t="str">
        <f>IF(ISERROR(VLOOKUP(B189,data!$A$3:$AT$202,2,FALSE)),"",VLOOKUP(B189,data!$A$3:$AT$202,11,FALSE))</f>
        <v/>
      </c>
      <c r="H189" s="119" t="str">
        <f>IF(ISERROR(VLOOKUP(B189,競技者データ入力シート!$A$7:$M$206,2,FALSE)),"",VLOOKUP(B189,競技者データ入力シート!$A$7:$M$206,7,FALSE))</f>
        <v/>
      </c>
      <c r="I189" s="170" t="str">
        <f>IF(ISERROR(VLOOKUP(B189,data!$A$3:$AT$202,2,FALSE)),"",VLOOKUP(B189,data!$A$3:$AT$202,12,FALSE))</f>
        <v/>
      </c>
      <c r="J189" s="577" t="str">
        <f>IF(ISERROR(VLOOKUP(B189,data!$A$3:$AT$202,2,FALSE)),"",VLOOKUP(B189,data!$A$3:$AT$202,22,FALSE))</f>
        <v/>
      </c>
      <c r="K189" s="578"/>
      <c r="L189" s="579" t="str">
        <f>IF(ISERROR(VLOOKUP(B189,data!$A$3:$AT$202,2,FALSE)),"",VLOOKUP(B189,data!$A$3:$AT$202,27,FALSE))</f>
        <v/>
      </c>
      <c r="M189" s="580"/>
      <c r="N189" s="581" t="str">
        <f>IF(ISERROR(VLOOKUP(B189,data!$A$3:$AT$202,2,FALSE)),"",VLOOKUP(B189,data!$A$3:$AT$202,32,FALSE))</f>
        <v/>
      </c>
      <c r="O189" s="582"/>
      <c r="P189" s="604" t="str">
        <f>IF(ISERROR(VLOOKUP(B189,data!$A$3:$AT$202,2,FALSE)),"",VLOOKUP(B189,data!$A$3:$AT$202,37,FALSE))</f>
        <v/>
      </c>
      <c r="Q189" s="605"/>
      <c r="R189" s="581" t="str">
        <f>IF(ISERROR(VLOOKUP(B189,data!$A$3:$AT$202,2,FALSE)),"",VLOOKUP(B189,data!$A$3:$AT$202,42,FALSE))</f>
        <v/>
      </c>
      <c r="S189" s="582"/>
    </row>
    <row r="190" spans="2:19" ht="21.95" customHeight="1" x14ac:dyDescent="0.15">
      <c r="B190" s="185">
        <v>174</v>
      </c>
      <c r="C190" s="180" t="str">
        <f>IF(ISERROR(VLOOKUP(B190,data!$A$3:$AT$202,2,FALSE)),"",VLOOKUP(B190,data!$A$3:$AT$202,2,FALSE))</f>
        <v/>
      </c>
      <c r="D190" s="574" t="str">
        <f>IF(ISERROR(VLOOKUP(B190,data!$A$3:$AT$202,2,FALSE)),"",VLOOKUP(B190,data!$A$3:$AT$202,46,FALSE))</f>
        <v/>
      </c>
      <c r="E190" s="575"/>
      <c r="F190" s="576"/>
      <c r="G190" s="171" t="str">
        <f>IF(ISERROR(VLOOKUP(B190,data!$A$3:$AT$202,2,FALSE)),"",VLOOKUP(B190,data!$A$3:$AT$202,11,FALSE))</f>
        <v/>
      </c>
      <c r="H190" s="119" t="str">
        <f>IF(ISERROR(VLOOKUP(B190,競技者データ入力シート!$A$7:$M$206,2,FALSE)),"",VLOOKUP(B190,競技者データ入力シート!$A$7:$M$206,7,FALSE))</f>
        <v/>
      </c>
      <c r="I190" s="170" t="str">
        <f>IF(ISERROR(VLOOKUP(B190,data!$A$3:$AT$202,2,FALSE)),"",VLOOKUP(B190,data!$A$3:$AT$202,12,FALSE))</f>
        <v/>
      </c>
      <c r="J190" s="577" t="str">
        <f>IF(ISERROR(VLOOKUP(B190,data!$A$3:$AT$202,2,FALSE)),"",VLOOKUP(B190,data!$A$3:$AT$202,22,FALSE))</f>
        <v/>
      </c>
      <c r="K190" s="578"/>
      <c r="L190" s="579" t="str">
        <f>IF(ISERROR(VLOOKUP(B190,data!$A$3:$AT$202,2,FALSE)),"",VLOOKUP(B190,data!$A$3:$AT$202,27,FALSE))</f>
        <v/>
      </c>
      <c r="M190" s="580"/>
      <c r="N190" s="581" t="str">
        <f>IF(ISERROR(VLOOKUP(B190,data!$A$3:$AT$202,2,FALSE)),"",VLOOKUP(B190,data!$A$3:$AT$202,32,FALSE))</f>
        <v/>
      </c>
      <c r="O190" s="582"/>
      <c r="P190" s="604" t="str">
        <f>IF(ISERROR(VLOOKUP(B190,data!$A$3:$AT$202,2,FALSE)),"",VLOOKUP(B190,data!$A$3:$AT$202,37,FALSE))</f>
        <v/>
      </c>
      <c r="Q190" s="605"/>
      <c r="R190" s="581" t="str">
        <f>IF(ISERROR(VLOOKUP(B190,data!$A$3:$AT$202,2,FALSE)),"",VLOOKUP(B190,data!$A$3:$AT$202,42,FALSE))</f>
        <v/>
      </c>
      <c r="S190" s="582"/>
    </row>
    <row r="191" spans="2:19" ht="21.95" customHeight="1" x14ac:dyDescent="0.15">
      <c r="B191" s="188">
        <v>175</v>
      </c>
      <c r="C191" s="183" t="str">
        <f>IF(ISERROR(VLOOKUP(B191,data!$A$3:$AT$202,2,FALSE)),"",VLOOKUP(B191,data!$A$3:$AT$202,2,FALSE))</f>
        <v/>
      </c>
      <c r="D191" s="567" t="str">
        <f>IF(ISERROR(VLOOKUP(B191,data!$A$3:$AT$202,2,FALSE)),"",VLOOKUP(B191,data!$A$3:$AT$202,46,FALSE))</f>
        <v/>
      </c>
      <c r="E191" s="568"/>
      <c r="F191" s="569"/>
      <c r="G191" s="176" t="str">
        <f>IF(ISERROR(VLOOKUP(B191,data!$A$3:$AT$202,2,FALSE)),"",VLOOKUP(B191,data!$A$3:$AT$202,11,FALSE))</f>
        <v/>
      </c>
      <c r="H191" s="122" t="str">
        <f>IF(ISERROR(VLOOKUP(B191,競技者データ入力シート!$A$7:$M$206,2,FALSE)),"",VLOOKUP(B191,競技者データ入力シート!$A$7:$M$206,7,FALSE))</f>
        <v/>
      </c>
      <c r="I191" s="177" t="str">
        <f>IF(ISERROR(VLOOKUP(B191,data!$A$3:$AT$202,2,FALSE)),"",VLOOKUP(B191,data!$A$3:$AT$202,12,FALSE))</f>
        <v/>
      </c>
      <c r="J191" s="570" t="str">
        <f>IF(ISERROR(VLOOKUP(B191,data!$A$3:$AT$202,2,FALSE)),"",VLOOKUP(B191,data!$A$3:$AT$202,22,FALSE))</f>
        <v/>
      </c>
      <c r="K191" s="571"/>
      <c r="L191" s="602" t="str">
        <f>IF(ISERROR(VLOOKUP(B191,data!$A$3:$AT$202,2,FALSE)),"",VLOOKUP(B191,data!$A$3:$AT$202,27,FALSE))</f>
        <v/>
      </c>
      <c r="M191" s="603"/>
      <c r="N191" s="572" t="str">
        <f>IF(ISERROR(VLOOKUP(B191,data!$A$3:$AT$202,2,FALSE)),"",VLOOKUP(B191,data!$A$3:$AT$202,32,FALSE))</f>
        <v/>
      </c>
      <c r="O191" s="573"/>
      <c r="P191" s="600" t="str">
        <f>IF(ISERROR(VLOOKUP(B191,data!$A$3:$AT$202,2,FALSE)),"",VLOOKUP(B191,data!$A$3:$AT$202,37,FALSE))</f>
        <v/>
      </c>
      <c r="Q191" s="601"/>
      <c r="R191" s="572" t="str">
        <f>IF(ISERROR(VLOOKUP(B191,data!$A$3:$AT$202,2,FALSE)),"",VLOOKUP(B191,data!$A$3:$AT$202,42,FALSE))</f>
        <v/>
      </c>
      <c r="S191" s="573"/>
    </row>
    <row r="192" spans="2:19" ht="21.95" customHeight="1" x14ac:dyDescent="0.15">
      <c r="B192" s="187">
        <v>176</v>
      </c>
      <c r="C192" s="182" t="str">
        <f>IF(ISERROR(VLOOKUP(B192,data!$A$3:$AT$202,2,FALSE)),"",VLOOKUP(B192,data!$A$3:$AT$202,2,FALSE))</f>
        <v/>
      </c>
      <c r="D192" s="589" t="str">
        <f>IF(ISERROR(VLOOKUP(B192,data!$A$3:$AT$202,2,FALSE)),"",VLOOKUP(B192,data!$A$3:$AT$202,46,FALSE))</f>
        <v/>
      </c>
      <c r="E192" s="590"/>
      <c r="F192" s="591"/>
      <c r="G192" s="174" t="str">
        <f>IF(ISERROR(VLOOKUP(B192,data!$A$3:$AT$202,2,FALSE)),"",VLOOKUP(B192,data!$A$3:$AT$202,11,FALSE))</f>
        <v/>
      </c>
      <c r="H192" s="121" t="str">
        <f>IF(ISERROR(VLOOKUP(B192,競技者データ入力シート!$A$7:$M$206,2,FALSE)),"",VLOOKUP(B192,競技者データ入力シート!$A$7:$M$206,7,FALSE))</f>
        <v/>
      </c>
      <c r="I192" s="175" t="str">
        <f>IF(ISERROR(VLOOKUP(B192,data!$A$3:$AT$202,2,FALSE)),"",VLOOKUP(B192,data!$A$3:$AT$202,12,FALSE))</f>
        <v/>
      </c>
      <c r="J192" s="592" t="str">
        <f>IF(ISERROR(VLOOKUP(B192,data!$A$3:$AT$202,2,FALSE)),"",VLOOKUP(B192,data!$A$3:$AT$202,22,FALSE))</f>
        <v/>
      </c>
      <c r="K192" s="593"/>
      <c r="L192" s="594" t="str">
        <f>IF(ISERROR(VLOOKUP(B192,data!$A$3:$AT$202,2,FALSE)),"",VLOOKUP(B192,data!$A$3:$AT$202,27,FALSE))</f>
        <v/>
      </c>
      <c r="M192" s="595"/>
      <c r="N192" s="596" t="str">
        <f>IF(ISERROR(VLOOKUP(B192,data!$A$3:$AT$202,2,FALSE)),"",VLOOKUP(B192,data!$A$3:$AT$202,32,FALSE))</f>
        <v/>
      </c>
      <c r="O192" s="597"/>
      <c r="P192" s="598" t="str">
        <f>IF(ISERROR(VLOOKUP(B192,data!$A$3:$AT$202,2,FALSE)),"",VLOOKUP(B192,data!$A$3:$AT$202,37,FALSE))</f>
        <v/>
      </c>
      <c r="Q192" s="599"/>
      <c r="R192" s="596" t="str">
        <f>IF(ISERROR(VLOOKUP(B192,data!$A$3:$AT$202,2,FALSE)),"",VLOOKUP(B192,data!$A$3:$AT$202,42,FALSE))</f>
        <v/>
      </c>
      <c r="S192" s="597"/>
    </row>
    <row r="193" spans="2:19" ht="21.95" customHeight="1" x14ac:dyDescent="0.15">
      <c r="B193" s="185">
        <v>177</v>
      </c>
      <c r="C193" s="180" t="str">
        <f>IF(ISERROR(VLOOKUP(B193,data!$A$3:$AT$202,2,FALSE)),"",VLOOKUP(B193,data!$A$3:$AT$202,2,FALSE))</f>
        <v/>
      </c>
      <c r="D193" s="574" t="str">
        <f>IF(ISERROR(VLOOKUP(B193,data!$A$3:$AT$202,2,FALSE)),"",VLOOKUP(B193,data!$A$3:$AT$202,46,FALSE))</f>
        <v/>
      </c>
      <c r="E193" s="575"/>
      <c r="F193" s="576"/>
      <c r="G193" s="171" t="str">
        <f>IF(ISERROR(VLOOKUP(B193,data!$A$3:$AT$202,2,FALSE)),"",VLOOKUP(B193,data!$A$3:$AT$202,11,FALSE))</f>
        <v/>
      </c>
      <c r="H193" s="119" t="str">
        <f>IF(ISERROR(VLOOKUP(B193,競技者データ入力シート!$A$7:$M$206,2,FALSE)),"",VLOOKUP(B193,競技者データ入力シート!$A$7:$M$206,7,FALSE))</f>
        <v/>
      </c>
      <c r="I193" s="170" t="str">
        <f>IF(ISERROR(VLOOKUP(B193,data!$A$3:$AT$202,2,FALSE)),"",VLOOKUP(B193,data!$A$3:$AT$202,12,FALSE))</f>
        <v/>
      </c>
      <c r="J193" s="577" t="str">
        <f>IF(ISERROR(VLOOKUP(B193,data!$A$3:$AT$202,2,FALSE)),"",VLOOKUP(B193,data!$A$3:$AT$202,22,FALSE))</f>
        <v/>
      </c>
      <c r="K193" s="578"/>
      <c r="L193" s="579" t="str">
        <f>IF(ISERROR(VLOOKUP(B193,data!$A$3:$AT$202,2,FALSE)),"",VLOOKUP(B193,data!$A$3:$AT$202,27,FALSE))</f>
        <v/>
      </c>
      <c r="M193" s="580"/>
      <c r="N193" s="581" t="str">
        <f>IF(ISERROR(VLOOKUP(B193,data!$A$3:$AT$202,2,FALSE)),"",VLOOKUP(B193,data!$A$3:$AT$202,32,FALSE))</f>
        <v/>
      </c>
      <c r="O193" s="582"/>
      <c r="P193" s="604" t="str">
        <f>IF(ISERROR(VLOOKUP(B193,data!$A$3:$AT$202,2,FALSE)),"",VLOOKUP(B193,data!$A$3:$AT$202,37,FALSE))</f>
        <v/>
      </c>
      <c r="Q193" s="605"/>
      <c r="R193" s="581" t="str">
        <f>IF(ISERROR(VLOOKUP(B193,data!$A$3:$AT$202,2,FALSE)),"",VLOOKUP(B193,data!$A$3:$AT$202,42,FALSE))</f>
        <v/>
      </c>
      <c r="S193" s="582"/>
    </row>
    <row r="194" spans="2:19" ht="21.95" customHeight="1" x14ac:dyDescent="0.15">
      <c r="B194" s="185">
        <v>178</v>
      </c>
      <c r="C194" s="180" t="str">
        <f>IF(ISERROR(VLOOKUP(B194,data!$A$3:$AT$202,2,FALSE)),"",VLOOKUP(B194,data!$A$3:$AT$202,2,FALSE))</f>
        <v/>
      </c>
      <c r="D194" s="574" t="str">
        <f>IF(ISERROR(VLOOKUP(B194,data!$A$3:$AT$202,2,FALSE)),"",VLOOKUP(B194,data!$A$3:$AT$202,46,FALSE))</f>
        <v/>
      </c>
      <c r="E194" s="575"/>
      <c r="F194" s="576"/>
      <c r="G194" s="169" t="str">
        <f>IF(ISERROR(VLOOKUP(B194,data!$A$3:$AT$202,2,FALSE)),"",VLOOKUP(B194,data!$A$3:$AT$202,11,FALSE))</f>
        <v/>
      </c>
      <c r="H194" s="119" t="str">
        <f>IF(ISERROR(VLOOKUP(B194,競技者データ入力シート!$A$7:$M$206,2,FALSE)),"",VLOOKUP(B194,競技者データ入力シート!$A$7:$M$206,7,FALSE))</f>
        <v/>
      </c>
      <c r="I194" s="170" t="str">
        <f>IF(ISERROR(VLOOKUP(B194,data!$A$3:$AT$202,2,FALSE)),"",VLOOKUP(B194,data!$A$3:$AT$202,12,FALSE))</f>
        <v/>
      </c>
      <c r="J194" s="577" t="str">
        <f>IF(ISERROR(VLOOKUP(B194,data!$A$3:$AT$202,2,FALSE)),"",VLOOKUP(B194,data!$A$3:$AT$202,22,FALSE))</f>
        <v/>
      </c>
      <c r="K194" s="578"/>
      <c r="L194" s="579" t="str">
        <f>IF(ISERROR(VLOOKUP(B194,data!$A$3:$AT$202,2,FALSE)),"",VLOOKUP(B194,data!$A$3:$AT$202,27,FALSE))</f>
        <v/>
      </c>
      <c r="M194" s="580"/>
      <c r="N194" s="581" t="str">
        <f>IF(ISERROR(VLOOKUP(B194,data!$A$3:$AT$202,2,FALSE)),"",VLOOKUP(B194,data!$A$3:$AT$202,32,FALSE))</f>
        <v/>
      </c>
      <c r="O194" s="582"/>
      <c r="P194" s="604" t="str">
        <f>IF(ISERROR(VLOOKUP(B194,data!$A$3:$AT$202,2,FALSE)),"",VLOOKUP(B194,data!$A$3:$AT$202,37,FALSE))</f>
        <v/>
      </c>
      <c r="Q194" s="605"/>
      <c r="R194" s="581" t="str">
        <f>IF(ISERROR(VLOOKUP(B194,data!$A$3:$AT$202,2,FALSE)),"",VLOOKUP(B194,data!$A$3:$AT$202,42,FALSE))</f>
        <v/>
      </c>
      <c r="S194" s="582"/>
    </row>
    <row r="195" spans="2:19" ht="21.95" customHeight="1" x14ac:dyDescent="0.15">
      <c r="B195" s="185">
        <v>179</v>
      </c>
      <c r="C195" s="180" t="str">
        <f>IF(ISERROR(VLOOKUP(B195,data!$A$3:$AT$202,2,FALSE)),"",VLOOKUP(B195,data!$A$3:$AT$202,2,FALSE))</f>
        <v/>
      </c>
      <c r="D195" s="574" t="str">
        <f>IF(ISERROR(VLOOKUP(B195,data!$A$3:$AT$202,2,FALSE)),"",VLOOKUP(B195,data!$A$3:$AT$202,46,FALSE))</f>
        <v/>
      </c>
      <c r="E195" s="575"/>
      <c r="F195" s="576"/>
      <c r="G195" s="171" t="str">
        <f>IF(ISERROR(VLOOKUP(B195,data!$A$3:$AT$202,2,FALSE)),"",VLOOKUP(B195,data!$A$3:$AT$202,11,FALSE))</f>
        <v/>
      </c>
      <c r="H195" s="119" t="str">
        <f>IF(ISERROR(VLOOKUP(B195,競技者データ入力シート!$A$7:$M$206,2,FALSE)),"",VLOOKUP(B195,競技者データ入力シート!$A$7:$M$206,7,FALSE))</f>
        <v/>
      </c>
      <c r="I195" s="170" t="str">
        <f>IF(ISERROR(VLOOKUP(B195,data!$A$3:$AT$202,2,FALSE)),"",VLOOKUP(B195,data!$A$3:$AT$202,12,FALSE))</f>
        <v/>
      </c>
      <c r="J195" s="577" t="str">
        <f>IF(ISERROR(VLOOKUP(B195,data!$A$3:$AT$202,2,FALSE)),"",VLOOKUP(B195,data!$A$3:$AT$202,22,FALSE))</f>
        <v/>
      </c>
      <c r="K195" s="578"/>
      <c r="L195" s="579" t="str">
        <f>IF(ISERROR(VLOOKUP(B195,data!$A$3:$AT$202,2,FALSE)),"",VLOOKUP(B195,data!$A$3:$AT$202,27,FALSE))</f>
        <v/>
      </c>
      <c r="M195" s="580"/>
      <c r="N195" s="581" t="str">
        <f>IF(ISERROR(VLOOKUP(B195,data!$A$3:$AT$202,2,FALSE)),"",VLOOKUP(B195,data!$A$3:$AT$202,32,FALSE))</f>
        <v/>
      </c>
      <c r="O195" s="582"/>
      <c r="P195" s="604" t="str">
        <f>IF(ISERROR(VLOOKUP(B195,data!$A$3:$AT$202,2,FALSE)),"",VLOOKUP(B195,data!$A$3:$AT$202,37,FALSE))</f>
        <v/>
      </c>
      <c r="Q195" s="605"/>
      <c r="R195" s="581" t="str">
        <f>IF(ISERROR(VLOOKUP(B195,data!$A$3:$AT$202,2,FALSE)),"",VLOOKUP(B195,data!$A$3:$AT$202,42,FALSE))</f>
        <v/>
      </c>
      <c r="S195" s="582"/>
    </row>
    <row r="196" spans="2:19" ht="21.95" customHeight="1" x14ac:dyDescent="0.15">
      <c r="B196" s="188">
        <v>180</v>
      </c>
      <c r="C196" s="183" t="str">
        <f>IF(ISERROR(VLOOKUP(B196,data!$A$3:$AT$202,2,FALSE)),"",VLOOKUP(B196,data!$A$3:$AT$202,2,FALSE))</f>
        <v/>
      </c>
      <c r="D196" s="567" t="str">
        <f>IF(ISERROR(VLOOKUP(B196,data!$A$3:$AT$202,2,FALSE)),"",VLOOKUP(B196,data!$A$3:$AT$202,46,FALSE))</f>
        <v/>
      </c>
      <c r="E196" s="568"/>
      <c r="F196" s="569"/>
      <c r="G196" s="176" t="str">
        <f>IF(ISERROR(VLOOKUP(B196,data!$A$3:$AT$202,2,FALSE)),"",VLOOKUP(B196,data!$A$3:$AT$202,11,FALSE))</f>
        <v/>
      </c>
      <c r="H196" s="122" t="str">
        <f>IF(ISERROR(VLOOKUP(B196,競技者データ入力シート!$A$7:$M$206,2,FALSE)),"",VLOOKUP(B196,競技者データ入力シート!$A$7:$M$206,7,FALSE))</f>
        <v/>
      </c>
      <c r="I196" s="177" t="str">
        <f>IF(ISERROR(VLOOKUP(B196,data!$A$3:$AT$202,2,FALSE)),"",VLOOKUP(B196,data!$A$3:$AT$202,12,FALSE))</f>
        <v/>
      </c>
      <c r="J196" s="570" t="str">
        <f>IF(ISERROR(VLOOKUP(B196,data!$A$3:$AT$202,2,FALSE)),"",VLOOKUP(B196,data!$A$3:$AT$202,22,FALSE))</f>
        <v/>
      </c>
      <c r="K196" s="571"/>
      <c r="L196" s="602" t="str">
        <f>IF(ISERROR(VLOOKUP(B196,data!$A$3:$AT$202,2,FALSE)),"",VLOOKUP(B196,data!$A$3:$AT$202,27,FALSE))</f>
        <v/>
      </c>
      <c r="M196" s="603"/>
      <c r="N196" s="572" t="str">
        <f>IF(ISERROR(VLOOKUP(B196,data!$A$3:$AT$202,2,FALSE)),"",VLOOKUP(B196,data!$A$3:$AT$202,32,FALSE))</f>
        <v/>
      </c>
      <c r="O196" s="573"/>
      <c r="P196" s="600" t="str">
        <f>IF(ISERROR(VLOOKUP(B196,data!$A$3:$AT$202,2,FALSE)),"",VLOOKUP(B196,data!$A$3:$AT$202,37,FALSE))</f>
        <v/>
      </c>
      <c r="Q196" s="601"/>
      <c r="R196" s="572" t="str">
        <f>IF(ISERROR(VLOOKUP(B196,data!$A$3:$AT$202,2,FALSE)),"",VLOOKUP(B196,data!$A$3:$AT$202,42,FALSE))</f>
        <v/>
      </c>
      <c r="S196" s="573"/>
    </row>
    <row r="197" spans="2:19" ht="21.95" customHeight="1" x14ac:dyDescent="0.15">
      <c r="B197" s="187">
        <v>181</v>
      </c>
      <c r="C197" s="182" t="str">
        <f>IF(ISERROR(VLOOKUP(B197,data!$A$3:$AT$202,2,FALSE)),"",VLOOKUP(B197,data!$A$3:$AT$202,2,FALSE))</f>
        <v/>
      </c>
      <c r="D197" s="589" t="str">
        <f>IF(ISERROR(VLOOKUP(B197,data!$A$3:$AT$202,2,FALSE)),"",VLOOKUP(B197,data!$A$3:$AT$202,46,FALSE))</f>
        <v/>
      </c>
      <c r="E197" s="590"/>
      <c r="F197" s="591"/>
      <c r="G197" s="174" t="str">
        <f>IF(ISERROR(VLOOKUP(B197,data!$A$3:$AT$202,2,FALSE)),"",VLOOKUP(B197,data!$A$3:$AT$202,11,FALSE))</f>
        <v/>
      </c>
      <c r="H197" s="121" t="str">
        <f>IF(ISERROR(VLOOKUP(B197,競技者データ入力シート!$A$7:$M$206,2,FALSE)),"",VLOOKUP(B197,競技者データ入力シート!$A$7:$M$206,7,FALSE))</f>
        <v/>
      </c>
      <c r="I197" s="175" t="str">
        <f>IF(ISERROR(VLOOKUP(B197,data!$A$3:$AT$202,2,FALSE)),"",VLOOKUP(B197,data!$A$3:$AT$202,12,FALSE))</f>
        <v/>
      </c>
      <c r="J197" s="592" t="str">
        <f>IF(ISERROR(VLOOKUP(B197,data!$A$3:$AT$202,2,FALSE)),"",VLOOKUP(B197,data!$A$3:$AT$202,22,FALSE))</f>
        <v/>
      </c>
      <c r="K197" s="593"/>
      <c r="L197" s="594" t="str">
        <f>IF(ISERROR(VLOOKUP(B197,data!$A$3:$AT$202,2,FALSE)),"",VLOOKUP(B197,data!$A$3:$AT$202,27,FALSE))</f>
        <v/>
      </c>
      <c r="M197" s="595"/>
      <c r="N197" s="596" t="str">
        <f>IF(ISERROR(VLOOKUP(B197,data!$A$3:$AT$202,2,FALSE)),"",VLOOKUP(B197,data!$A$3:$AT$202,32,FALSE))</f>
        <v/>
      </c>
      <c r="O197" s="597"/>
      <c r="P197" s="598" t="str">
        <f>IF(ISERROR(VLOOKUP(B197,data!$A$3:$AT$202,2,FALSE)),"",VLOOKUP(B197,data!$A$3:$AT$202,37,FALSE))</f>
        <v/>
      </c>
      <c r="Q197" s="599"/>
      <c r="R197" s="596" t="str">
        <f>IF(ISERROR(VLOOKUP(B197,data!$A$3:$AT$202,2,FALSE)),"",VLOOKUP(B197,data!$A$3:$AT$202,42,FALSE))</f>
        <v/>
      </c>
      <c r="S197" s="597"/>
    </row>
    <row r="198" spans="2:19" ht="21.95" customHeight="1" x14ac:dyDescent="0.15">
      <c r="B198" s="185">
        <v>182</v>
      </c>
      <c r="C198" s="180" t="str">
        <f>IF(ISERROR(VLOOKUP(B198,data!$A$3:$AT$202,2,FALSE)),"",VLOOKUP(B198,data!$A$3:$AT$202,2,FALSE))</f>
        <v/>
      </c>
      <c r="D198" s="574" t="str">
        <f>IF(ISERROR(VLOOKUP(B198,data!$A$3:$AT$202,2,FALSE)),"",VLOOKUP(B198,data!$A$3:$AT$202,46,FALSE))</f>
        <v/>
      </c>
      <c r="E198" s="575"/>
      <c r="F198" s="576"/>
      <c r="G198" s="171" t="str">
        <f>IF(ISERROR(VLOOKUP(B198,data!$A$3:$AT$202,2,FALSE)),"",VLOOKUP(B198,data!$A$3:$AT$202,11,FALSE))</f>
        <v/>
      </c>
      <c r="H198" s="119" t="str">
        <f>IF(ISERROR(VLOOKUP(B198,競技者データ入力シート!$A$7:$M$206,2,FALSE)),"",VLOOKUP(B198,競技者データ入力シート!$A$7:$M$206,7,FALSE))</f>
        <v/>
      </c>
      <c r="I198" s="170" t="str">
        <f>IF(ISERROR(VLOOKUP(B198,data!$A$3:$AT$202,2,FALSE)),"",VLOOKUP(B198,data!$A$3:$AT$202,12,FALSE))</f>
        <v/>
      </c>
      <c r="J198" s="577" t="str">
        <f>IF(ISERROR(VLOOKUP(B198,data!$A$3:$AT$202,2,FALSE)),"",VLOOKUP(B198,data!$A$3:$AT$202,22,FALSE))</f>
        <v/>
      </c>
      <c r="K198" s="578"/>
      <c r="L198" s="579" t="str">
        <f>IF(ISERROR(VLOOKUP(B198,data!$A$3:$AT$202,2,FALSE)),"",VLOOKUP(B198,data!$A$3:$AT$202,27,FALSE))</f>
        <v/>
      </c>
      <c r="M198" s="580"/>
      <c r="N198" s="581" t="str">
        <f>IF(ISERROR(VLOOKUP(B198,data!$A$3:$AT$202,2,FALSE)),"",VLOOKUP(B198,data!$A$3:$AT$202,32,FALSE))</f>
        <v/>
      </c>
      <c r="O198" s="582"/>
      <c r="P198" s="604" t="str">
        <f>IF(ISERROR(VLOOKUP(B198,data!$A$3:$AT$202,2,FALSE)),"",VLOOKUP(B198,data!$A$3:$AT$202,37,FALSE))</f>
        <v/>
      </c>
      <c r="Q198" s="605"/>
      <c r="R198" s="581" t="str">
        <f>IF(ISERROR(VLOOKUP(B198,data!$A$3:$AT$202,2,FALSE)),"",VLOOKUP(B198,data!$A$3:$AT$202,42,FALSE))</f>
        <v/>
      </c>
      <c r="S198" s="582"/>
    </row>
    <row r="199" spans="2:19" ht="21.95" customHeight="1" x14ac:dyDescent="0.15">
      <c r="B199" s="185">
        <v>183</v>
      </c>
      <c r="C199" s="180" t="str">
        <f>IF(ISERROR(VLOOKUP(B199,data!$A$3:$AT$202,2,FALSE)),"",VLOOKUP(B199,data!$A$3:$AT$202,2,FALSE))</f>
        <v/>
      </c>
      <c r="D199" s="574" t="str">
        <f>IF(ISERROR(VLOOKUP(B199,data!$A$3:$AT$202,2,FALSE)),"",VLOOKUP(B199,data!$A$3:$AT$202,46,FALSE))</f>
        <v/>
      </c>
      <c r="E199" s="575"/>
      <c r="F199" s="576"/>
      <c r="G199" s="169" t="str">
        <f>IF(ISERROR(VLOOKUP(B199,data!$A$3:$AT$202,2,FALSE)),"",VLOOKUP(B199,data!$A$3:$AT$202,11,FALSE))</f>
        <v/>
      </c>
      <c r="H199" s="119" t="str">
        <f>IF(ISERROR(VLOOKUP(B199,競技者データ入力シート!$A$7:$M$206,2,FALSE)),"",VLOOKUP(B199,競技者データ入力シート!$A$7:$M$206,7,FALSE))</f>
        <v/>
      </c>
      <c r="I199" s="170" t="str">
        <f>IF(ISERROR(VLOOKUP(B199,data!$A$3:$AT$202,2,FALSE)),"",VLOOKUP(B199,data!$A$3:$AT$202,12,FALSE))</f>
        <v/>
      </c>
      <c r="J199" s="577" t="str">
        <f>IF(ISERROR(VLOOKUP(B199,data!$A$3:$AT$202,2,FALSE)),"",VLOOKUP(B199,data!$A$3:$AT$202,22,FALSE))</f>
        <v/>
      </c>
      <c r="K199" s="578"/>
      <c r="L199" s="579" t="str">
        <f>IF(ISERROR(VLOOKUP(B199,data!$A$3:$AT$202,2,FALSE)),"",VLOOKUP(B199,data!$A$3:$AT$202,27,FALSE))</f>
        <v/>
      </c>
      <c r="M199" s="580"/>
      <c r="N199" s="581" t="str">
        <f>IF(ISERROR(VLOOKUP(B199,data!$A$3:$AT$202,2,FALSE)),"",VLOOKUP(B199,data!$A$3:$AT$202,32,FALSE))</f>
        <v/>
      </c>
      <c r="O199" s="582"/>
      <c r="P199" s="604" t="str">
        <f>IF(ISERROR(VLOOKUP(B199,data!$A$3:$AT$202,2,FALSE)),"",VLOOKUP(B199,data!$A$3:$AT$202,37,FALSE))</f>
        <v/>
      </c>
      <c r="Q199" s="605"/>
      <c r="R199" s="581" t="str">
        <f>IF(ISERROR(VLOOKUP(B199,data!$A$3:$AT$202,2,FALSE)),"",VLOOKUP(B199,data!$A$3:$AT$202,42,FALSE))</f>
        <v/>
      </c>
      <c r="S199" s="582"/>
    </row>
    <row r="200" spans="2:19" ht="21.95" customHeight="1" x14ac:dyDescent="0.15">
      <c r="B200" s="185">
        <v>184</v>
      </c>
      <c r="C200" s="180" t="str">
        <f>IF(ISERROR(VLOOKUP(B200,data!$A$3:$AT$202,2,FALSE)),"",VLOOKUP(B200,data!$A$3:$AT$202,2,FALSE))</f>
        <v/>
      </c>
      <c r="D200" s="574" t="str">
        <f>IF(ISERROR(VLOOKUP(B200,data!$A$3:$AT$202,2,FALSE)),"",VLOOKUP(B200,data!$A$3:$AT$202,46,FALSE))</f>
        <v/>
      </c>
      <c r="E200" s="575"/>
      <c r="F200" s="576"/>
      <c r="G200" s="171" t="str">
        <f>IF(ISERROR(VLOOKUP(B200,data!$A$3:$AT$202,2,FALSE)),"",VLOOKUP(B200,data!$A$3:$AT$202,11,FALSE))</f>
        <v/>
      </c>
      <c r="H200" s="119" t="str">
        <f>IF(ISERROR(VLOOKUP(B200,競技者データ入力シート!$A$7:$M$206,2,FALSE)),"",VLOOKUP(B200,競技者データ入力シート!$A$7:$M$206,7,FALSE))</f>
        <v/>
      </c>
      <c r="I200" s="170" t="str">
        <f>IF(ISERROR(VLOOKUP(B200,data!$A$3:$AT$202,2,FALSE)),"",VLOOKUP(B200,data!$A$3:$AT$202,12,FALSE))</f>
        <v/>
      </c>
      <c r="J200" s="577" t="str">
        <f>IF(ISERROR(VLOOKUP(B200,data!$A$3:$AT$202,2,FALSE)),"",VLOOKUP(B200,data!$A$3:$AT$202,22,FALSE))</f>
        <v/>
      </c>
      <c r="K200" s="578"/>
      <c r="L200" s="579" t="str">
        <f>IF(ISERROR(VLOOKUP(B200,data!$A$3:$AT$202,2,FALSE)),"",VLOOKUP(B200,data!$A$3:$AT$202,27,FALSE))</f>
        <v/>
      </c>
      <c r="M200" s="580"/>
      <c r="N200" s="581" t="str">
        <f>IF(ISERROR(VLOOKUP(B200,data!$A$3:$AT$202,2,FALSE)),"",VLOOKUP(B200,data!$A$3:$AT$202,32,FALSE))</f>
        <v/>
      </c>
      <c r="O200" s="582"/>
      <c r="P200" s="604" t="str">
        <f>IF(ISERROR(VLOOKUP(B200,data!$A$3:$AT$202,2,FALSE)),"",VLOOKUP(B200,data!$A$3:$AT$202,37,FALSE))</f>
        <v/>
      </c>
      <c r="Q200" s="605"/>
      <c r="R200" s="581" t="str">
        <f>IF(ISERROR(VLOOKUP(B200,data!$A$3:$AT$202,2,FALSE)),"",VLOOKUP(B200,data!$A$3:$AT$202,42,FALSE))</f>
        <v/>
      </c>
      <c r="S200" s="582"/>
    </row>
    <row r="201" spans="2:19" ht="21.95" customHeight="1" x14ac:dyDescent="0.15">
      <c r="B201" s="188">
        <v>185</v>
      </c>
      <c r="C201" s="183" t="str">
        <f>IF(ISERROR(VLOOKUP(B201,data!$A$3:$AT$202,2,FALSE)),"",VLOOKUP(B201,data!$A$3:$AT$202,2,FALSE))</f>
        <v/>
      </c>
      <c r="D201" s="567" t="str">
        <f>IF(ISERROR(VLOOKUP(B201,data!$A$3:$AT$202,2,FALSE)),"",VLOOKUP(B201,data!$A$3:$AT$202,46,FALSE))</f>
        <v/>
      </c>
      <c r="E201" s="568"/>
      <c r="F201" s="569"/>
      <c r="G201" s="176" t="str">
        <f>IF(ISERROR(VLOOKUP(B201,data!$A$3:$AT$202,2,FALSE)),"",VLOOKUP(B201,data!$A$3:$AT$202,11,FALSE))</f>
        <v/>
      </c>
      <c r="H201" s="122" t="str">
        <f>IF(ISERROR(VLOOKUP(B201,競技者データ入力シート!$A$7:$M$206,2,FALSE)),"",VLOOKUP(B201,競技者データ入力シート!$A$7:$M$206,7,FALSE))</f>
        <v/>
      </c>
      <c r="I201" s="177" t="str">
        <f>IF(ISERROR(VLOOKUP(B201,data!$A$3:$AT$202,2,FALSE)),"",VLOOKUP(B201,data!$A$3:$AT$202,12,FALSE))</f>
        <v/>
      </c>
      <c r="J201" s="570" t="str">
        <f>IF(ISERROR(VLOOKUP(B201,data!$A$3:$AT$202,2,FALSE)),"",VLOOKUP(B201,data!$A$3:$AT$202,22,FALSE))</f>
        <v/>
      </c>
      <c r="K201" s="571"/>
      <c r="L201" s="602" t="str">
        <f>IF(ISERROR(VLOOKUP(B201,data!$A$3:$AT$202,2,FALSE)),"",VLOOKUP(B201,data!$A$3:$AT$202,27,FALSE))</f>
        <v/>
      </c>
      <c r="M201" s="603"/>
      <c r="N201" s="572" t="str">
        <f>IF(ISERROR(VLOOKUP(B201,data!$A$3:$AT$202,2,FALSE)),"",VLOOKUP(B201,data!$A$3:$AT$202,32,FALSE))</f>
        <v/>
      </c>
      <c r="O201" s="573"/>
      <c r="P201" s="600" t="str">
        <f>IF(ISERROR(VLOOKUP(B201,data!$A$3:$AT$202,2,FALSE)),"",VLOOKUP(B201,data!$A$3:$AT$202,37,FALSE))</f>
        <v/>
      </c>
      <c r="Q201" s="601"/>
      <c r="R201" s="572" t="str">
        <f>IF(ISERROR(VLOOKUP(B201,data!$A$3:$AT$202,2,FALSE)),"",VLOOKUP(B201,data!$A$3:$AT$202,42,FALSE))</f>
        <v/>
      </c>
      <c r="S201" s="573"/>
    </row>
    <row r="202" spans="2:19" ht="21.95" customHeight="1" x14ac:dyDescent="0.15">
      <c r="B202" s="187">
        <v>186</v>
      </c>
      <c r="C202" s="182" t="str">
        <f>IF(ISERROR(VLOOKUP(B202,data!$A$3:$AT$202,2,FALSE)),"",VLOOKUP(B202,data!$A$3:$AT$202,2,FALSE))</f>
        <v/>
      </c>
      <c r="D202" s="589" t="str">
        <f>IF(ISERROR(VLOOKUP(B202,data!$A$3:$AT$202,2,FALSE)),"",VLOOKUP(B202,data!$A$3:$AT$202,46,FALSE))</f>
        <v/>
      </c>
      <c r="E202" s="590"/>
      <c r="F202" s="591"/>
      <c r="G202" s="174" t="str">
        <f>IF(ISERROR(VLOOKUP(B202,data!$A$3:$AT$202,2,FALSE)),"",VLOOKUP(B202,data!$A$3:$AT$202,11,FALSE))</f>
        <v/>
      </c>
      <c r="H202" s="121" t="str">
        <f>IF(ISERROR(VLOOKUP(B202,競技者データ入力シート!$A$7:$M$206,2,FALSE)),"",VLOOKUP(B202,競技者データ入力シート!$A$7:$M$206,7,FALSE))</f>
        <v/>
      </c>
      <c r="I202" s="175" t="str">
        <f>IF(ISERROR(VLOOKUP(B202,data!$A$3:$AT$202,2,FALSE)),"",VLOOKUP(B202,data!$A$3:$AT$202,12,FALSE))</f>
        <v/>
      </c>
      <c r="J202" s="592" t="str">
        <f>IF(ISERROR(VLOOKUP(B202,data!$A$3:$AT$202,2,FALSE)),"",VLOOKUP(B202,data!$A$3:$AT$202,22,FALSE))</f>
        <v/>
      </c>
      <c r="K202" s="593"/>
      <c r="L202" s="594" t="str">
        <f>IF(ISERROR(VLOOKUP(B202,data!$A$3:$AT$202,2,FALSE)),"",VLOOKUP(B202,data!$A$3:$AT$202,27,FALSE))</f>
        <v/>
      </c>
      <c r="M202" s="595"/>
      <c r="N202" s="596" t="str">
        <f>IF(ISERROR(VLOOKUP(B202,data!$A$3:$AT$202,2,FALSE)),"",VLOOKUP(B202,data!$A$3:$AT$202,32,FALSE))</f>
        <v/>
      </c>
      <c r="O202" s="597"/>
      <c r="P202" s="598" t="str">
        <f>IF(ISERROR(VLOOKUP(B202,data!$A$3:$AT$202,2,FALSE)),"",VLOOKUP(B202,data!$A$3:$AT$202,37,FALSE))</f>
        <v/>
      </c>
      <c r="Q202" s="599"/>
      <c r="R202" s="596" t="str">
        <f>IF(ISERROR(VLOOKUP(B202,data!$A$3:$AT$202,2,FALSE)),"",VLOOKUP(B202,data!$A$3:$AT$202,42,FALSE))</f>
        <v/>
      </c>
      <c r="S202" s="597"/>
    </row>
    <row r="203" spans="2:19" ht="21.95" customHeight="1" x14ac:dyDescent="0.15">
      <c r="B203" s="185">
        <v>187</v>
      </c>
      <c r="C203" s="180" t="str">
        <f>IF(ISERROR(VLOOKUP(B203,data!$A$3:$AT$202,2,FALSE)),"",VLOOKUP(B203,data!$A$3:$AT$202,2,FALSE))</f>
        <v/>
      </c>
      <c r="D203" s="574" t="str">
        <f>IF(ISERROR(VLOOKUP(B203,data!$A$3:$AT$202,2,FALSE)),"",VLOOKUP(B203,data!$A$3:$AT$202,46,FALSE))</f>
        <v/>
      </c>
      <c r="E203" s="575"/>
      <c r="F203" s="576"/>
      <c r="G203" s="171" t="str">
        <f>IF(ISERROR(VLOOKUP(B203,data!$A$3:$AT$202,2,FALSE)),"",VLOOKUP(B203,data!$A$3:$AT$202,11,FALSE))</f>
        <v/>
      </c>
      <c r="H203" s="119" t="str">
        <f>IF(ISERROR(VLOOKUP(B203,競技者データ入力シート!$A$7:$M$206,2,FALSE)),"",VLOOKUP(B203,競技者データ入力シート!$A$7:$M$206,7,FALSE))</f>
        <v/>
      </c>
      <c r="I203" s="170" t="str">
        <f>IF(ISERROR(VLOOKUP(B203,data!$A$3:$AT$202,2,FALSE)),"",VLOOKUP(B203,data!$A$3:$AT$202,12,FALSE))</f>
        <v/>
      </c>
      <c r="J203" s="577" t="str">
        <f>IF(ISERROR(VLOOKUP(B203,data!$A$3:$AT$202,2,FALSE)),"",VLOOKUP(B203,data!$A$3:$AT$202,22,FALSE))</f>
        <v/>
      </c>
      <c r="K203" s="578"/>
      <c r="L203" s="579" t="str">
        <f>IF(ISERROR(VLOOKUP(B203,data!$A$3:$AT$202,2,FALSE)),"",VLOOKUP(B203,data!$A$3:$AT$202,27,FALSE))</f>
        <v/>
      </c>
      <c r="M203" s="580"/>
      <c r="N203" s="581" t="str">
        <f>IF(ISERROR(VLOOKUP(B203,data!$A$3:$AT$202,2,FALSE)),"",VLOOKUP(B203,data!$A$3:$AT$202,32,FALSE))</f>
        <v/>
      </c>
      <c r="O203" s="582"/>
      <c r="P203" s="604" t="str">
        <f>IF(ISERROR(VLOOKUP(B203,data!$A$3:$AT$202,2,FALSE)),"",VLOOKUP(B203,data!$A$3:$AT$202,37,FALSE))</f>
        <v/>
      </c>
      <c r="Q203" s="605"/>
      <c r="R203" s="581" t="str">
        <f>IF(ISERROR(VLOOKUP(B203,data!$A$3:$AT$202,2,FALSE)),"",VLOOKUP(B203,data!$A$3:$AT$202,42,FALSE))</f>
        <v/>
      </c>
      <c r="S203" s="582"/>
    </row>
    <row r="204" spans="2:19" ht="21.95" customHeight="1" x14ac:dyDescent="0.15">
      <c r="B204" s="185">
        <v>188</v>
      </c>
      <c r="C204" s="180" t="str">
        <f>IF(ISERROR(VLOOKUP(B204,data!$A$3:$AT$202,2,FALSE)),"",VLOOKUP(B204,data!$A$3:$AT$202,2,FALSE))</f>
        <v/>
      </c>
      <c r="D204" s="574" t="str">
        <f>IF(ISERROR(VLOOKUP(B204,data!$A$3:$AT$202,2,FALSE)),"",VLOOKUP(B204,data!$A$3:$AT$202,46,FALSE))</f>
        <v/>
      </c>
      <c r="E204" s="575"/>
      <c r="F204" s="576"/>
      <c r="G204" s="169" t="str">
        <f>IF(ISERROR(VLOOKUP(B204,data!$A$3:$AT$202,2,FALSE)),"",VLOOKUP(B204,data!$A$3:$AT$202,11,FALSE))</f>
        <v/>
      </c>
      <c r="H204" s="119" t="str">
        <f>IF(ISERROR(VLOOKUP(B204,競技者データ入力シート!$A$7:$M$206,2,FALSE)),"",VLOOKUP(B204,競技者データ入力シート!$A$7:$M$206,7,FALSE))</f>
        <v/>
      </c>
      <c r="I204" s="170" t="str">
        <f>IF(ISERROR(VLOOKUP(B204,data!$A$3:$AT$202,2,FALSE)),"",VLOOKUP(B204,data!$A$3:$AT$202,12,FALSE))</f>
        <v/>
      </c>
      <c r="J204" s="577" t="str">
        <f>IF(ISERROR(VLOOKUP(B204,data!$A$3:$AT$202,2,FALSE)),"",VLOOKUP(B204,data!$A$3:$AT$202,22,FALSE))</f>
        <v/>
      </c>
      <c r="K204" s="578"/>
      <c r="L204" s="579" t="str">
        <f>IF(ISERROR(VLOOKUP(B204,data!$A$3:$AT$202,2,FALSE)),"",VLOOKUP(B204,data!$A$3:$AT$202,27,FALSE))</f>
        <v/>
      </c>
      <c r="M204" s="580"/>
      <c r="N204" s="581" t="str">
        <f>IF(ISERROR(VLOOKUP(B204,data!$A$3:$AT$202,2,FALSE)),"",VLOOKUP(B204,data!$A$3:$AT$202,32,FALSE))</f>
        <v/>
      </c>
      <c r="O204" s="582"/>
      <c r="P204" s="604" t="str">
        <f>IF(ISERROR(VLOOKUP(B204,data!$A$3:$AT$202,2,FALSE)),"",VLOOKUP(B204,data!$A$3:$AT$202,37,FALSE))</f>
        <v/>
      </c>
      <c r="Q204" s="605"/>
      <c r="R204" s="581" t="str">
        <f>IF(ISERROR(VLOOKUP(B204,data!$A$3:$AT$202,2,FALSE)),"",VLOOKUP(B204,data!$A$3:$AT$202,42,FALSE))</f>
        <v/>
      </c>
      <c r="S204" s="582"/>
    </row>
    <row r="205" spans="2:19" ht="21.95" customHeight="1" x14ac:dyDescent="0.15">
      <c r="B205" s="185">
        <v>189</v>
      </c>
      <c r="C205" s="180" t="str">
        <f>IF(ISERROR(VLOOKUP(B205,data!$A$3:$AT$202,2,FALSE)),"",VLOOKUP(B205,data!$A$3:$AT$202,2,FALSE))</f>
        <v/>
      </c>
      <c r="D205" s="574" t="str">
        <f>IF(ISERROR(VLOOKUP(B205,data!$A$3:$AT$202,2,FALSE)),"",VLOOKUP(B205,data!$A$3:$AT$202,46,FALSE))</f>
        <v/>
      </c>
      <c r="E205" s="575"/>
      <c r="F205" s="576"/>
      <c r="G205" s="171" t="str">
        <f>IF(ISERROR(VLOOKUP(B205,data!$A$3:$AT$202,2,FALSE)),"",VLOOKUP(B205,data!$A$3:$AT$202,11,FALSE))</f>
        <v/>
      </c>
      <c r="H205" s="119" t="str">
        <f>IF(ISERROR(VLOOKUP(B205,競技者データ入力シート!$A$7:$M$206,2,FALSE)),"",VLOOKUP(B205,競技者データ入力シート!$A$7:$M$206,7,FALSE))</f>
        <v/>
      </c>
      <c r="I205" s="170" t="str">
        <f>IF(ISERROR(VLOOKUP(B205,data!$A$3:$AT$202,2,FALSE)),"",VLOOKUP(B205,data!$A$3:$AT$202,12,FALSE))</f>
        <v/>
      </c>
      <c r="J205" s="577" t="str">
        <f>IF(ISERROR(VLOOKUP(B205,data!$A$3:$AT$202,2,FALSE)),"",VLOOKUP(B205,data!$A$3:$AT$202,22,FALSE))</f>
        <v/>
      </c>
      <c r="K205" s="578"/>
      <c r="L205" s="579" t="str">
        <f>IF(ISERROR(VLOOKUP(B205,data!$A$3:$AT$202,2,FALSE)),"",VLOOKUP(B205,data!$A$3:$AT$202,27,FALSE))</f>
        <v/>
      </c>
      <c r="M205" s="580"/>
      <c r="N205" s="581" t="str">
        <f>IF(ISERROR(VLOOKUP(B205,data!$A$3:$AT$202,2,FALSE)),"",VLOOKUP(B205,data!$A$3:$AT$202,32,FALSE))</f>
        <v/>
      </c>
      <c r="O205" s="582"/>
      <c r="P205" s="604" t="str">
        <f>IF(ISERROR(VLOOKUP(B205,data!$A$3:$AT$202,2,FALSE)),"",VLOOKUP(B205,data!$A$3:$AT$202,37,FALSE))</f>
        <v/>
      </c>
      <c r="Q205" s="605"/>
      <c r="R205" s="581" t="str">
        <f>IF(ISERROR(VLOOKUP(B205,data!$A$3:$AT$202,2,FALSE)),"",VLOOKUP(B205,data!$A$3:$AT$202,42,FALSE))</f>
        <v/>
      </c>
      <c r="S205" s="582"/>
    </row>
    <row r="206" spans="2:19" ht="21.95" customHeight="1" x14ac:dyDescent="0.15">
      <c r="B206" s="188">
        <v>190</v>
      </c>
      <c r="C206" s="183" t="str">
        <f>IF(ISERROR(VLOOKUP(B206,data!$A$3:$AT$202,2,FALSE)),"",VLOOKUP(B206,data!$A$3:$AT$202,2,FALSE))</f>
        <v/>
      </c>
      <c r="D206" s="567" t="str">
        <f>IF(ISERROR(VLOOKUP(B206,data!$A$3:$AT$202,2,FALSE)),"",VLOOKUP(B206,data!$A$3:$AT$202,46,FALSE))</f>
        <v/>
      </c>
      <c r="E206" s="568"/>
      <c r="F206" s="569"/>
      <c r="G206" s="176" t="str">
        <f>IF(ISERROR(VLOOKUP(B206,data!$A$3:$AT$202,2,FALSE)),"",VLOOKUP(B206,data!$A$3:$AT$202,11,FALSE))</f>
        <v/>
      </c>
      <c r="H206" s="122" t="str">
        <f>IF(ISERROR(VLOOKUP(B206,競技者データ入力シート!$A$7:$M$206,2,FALSE)),"",VLOOKUP(B206,競技者データ入力シート!$A$7:$M$206,7,FALSE))</f>
        <v/>
      </c>
      <c r="I206" s="177" t="str">
        <f>IF(ISERROR(VLOOKUP(B206,data!$A$3:$AT$202,2,FALSE)),"",VLOOKUP(B206,data!$A$3:$AT$202,12,FALSE))</f>
        <v/>
      </c>
      <c r="J206" s="570" t="str">
        <f>IF(ISERROR(VLOOKUP(B206,data!$A$3:$AT$202,2,FALSE)),"",VLOOKUP(B206,data!$A$3:$AT$202,22,FALSE))</f>
        <v/>
      </c>
      <c r="K206" s="571"/>
      <c r="L206" s="602" t="str">
        <f>IF(ISERROR(VLOOKUP(B206,data!$A$3:$AT$202,2,FALSE)),"",VLOOKUP(B206,data!$A$3:$AT$202,27,FALSE))</f>
        <v/>
      </c>
      <c r="M206" s="603"/>
      <c r="N206" s="572" t="str">
        <f>IF(ISERROR(VLOOKUP(B206,data!$A$3:$AT$202,2,FALSE)),"",VLOOKUP(B206,data!$A$3:$AT$202,32,FALSE))</f>
        <v/>
      </c>
      <c r="O206" s="573"/>
      <c r="P206" s="600" t="str">
        <f>IF(ISERROR(VLOOKUP(B206,data!$A$3:$AT$202,2,FALSE)),"",VLOOKUP(B206,data!$A$3:$AT$202,37,FALSE))</f>
        <v/>
      </c>
      <c r="Q206" s="601"/>
      <c r="R206" s="572" t="str">
        <f>IF(ISERROR(VLOOKUP(B206,data!$A$3:$AT$202,2,FALSE)),"",VLOOKUP(B206,data!$A$3:$AT$202,42,FALSE))</f>
        <v/>
      </c>
      <c r="S206" s="573"/>
    </row>
    <row r="207" spans="2:19" ht="21.95" customHeight="1" x14ac:dyDescent="0.15">
      <c r="B207" s="187">
        <v>191</v>
      </c>
      <c r="C207" s="182" t="str">
        <f>IF(ISERROR(VLOOKUP(B207,data!$A$3:$AT$202,2,FALSE)),"",VLOOKUP(B207,data!$A$3:$AT$202,2,FALSE))</f>
        <v/>
      </c>
      <c r="D207" s="589" t="str">
        <f>IF(ISERROR(VLOOKUP(B207,data!$A$3:$AT$202,2,FALSE)),"",VLOOKUP(B207,data!$A$3:$AT$202,46,FALSE))</f>
        <v/>
      </c>
      <c r="E207" s="590"/>
      <c r="F207" s="591"/>
      <c r="G207" s="174" t="str">
        <f>IF(ISERROR(VLOOKUP(B207,data!$A$3:$AT$202,2,FALSE)),"",VLOOKUP(B207,data!$A$3:$AT$202,11,FALSE))</f>
        <v/>
      </c>
      <c r="H207" s="121" t="str">
        <f>IF(ISERROR(VLOOKUP(B207,競技者データ入力シート!$A$7:$M$206,2,FALSE)),"",VLOOKUP(B207,競技者データ入力シート!$A$7:$M$206,7,FALSE))</f>
        <v/>
      </c>
      <c r="I207" s="175" t="str">
        <f>IF(ISERROR(VLOOKUP(B207,data!$A$3:$AT$202,2,FALSE)),"",VLOOKUP(B207,data!$A$3:$AT$202,12,FALSE))</f>
        <v/>
      </c>
      <c r="J207" s="592" t="str">
        <f>IF(ISERROR(VLOOKUP(B207,data!$A$3:$AT$202,2,FALSE)),"",VLOOKUP(B207,data!$A$3:$AT$202,22,FALSE))</f>
        <v/>
      </c>
      <c r="K207" s="593"/>
      <c r="L207" s="594" t="str">
        <f>IF(ISERROR(VLOOKUP(B207,data!$A$3:$AT$202,2,FALSE)),"",VLOOKUP(B207,data!$A$3:$AT$202,27,FALSE))</f>
        <v/>
      </c>
      <c r="M207" s="595"/>
      <c r="N207" s="596" t="str">
        <f>IF(ISERROR(VLOOKUP(B207,data!$A$3:$AT$202,2,FALSE)),"",VLOOKUP(B207,data!$A$3:$AT$202,32,FALSE))</f>
        <v/>
      </c>
      <c r="O207" s="597"/>
      <c r="P207" s="598" t="str">
        <f>IF(ISERROR(VLOOKUP(B207,data!$A$3:$AT$202,2,FALSE)),"",VLOOKUP(B207,data!$A$3:$AT$202,37,FALSE))</f>
        <v/>
      </c>
      <c r="Q207" s="599"/>
      <c r="R207" s="596" t="str">
        <f>IF(ISERROR(VLOOKUP(B207,data!$A$3:$AT$202,2,FALSE)),"",VLOOKUP(B207,data!$A$3:$AT$202,42,FALSE))</f>
        <v/>
      </c>
      <c r="S207" s="597"/>
    </row>
    <row r="208" spans="2:19" ht="21.95" customHeight="1" x14ac:dyDescent="0.15">
      <c r="B208" s="185">
        <v>192</v>
      </c>
      <c r="C208" s="180" t="str">
        <f>IF(ISERROR(VLOOKUP(B208,data!$A$3:$AT$202,2,FALSE)),"",VLOOKUP(B208,data!$A$3:$AT$202,2,FALSE))</f>
        <v/>
      </c>
      <c r="D208" s="574" t="str">
        <f>IF(ISERROR(VLOOKUP(B208,data!$A$3:$AT$202,2,FALSE)),"",VLOOKUP(B208,data!$A$3:$AT$202,46,FALSE))</f>
        <v/>
      </c>
      <c r="E208" s="575"/>
      <c r="F208" s="576"/>
      <c r="G208" s="171" t="str">
        <f>IF(ISERROR(VLOOKUP(B208,data!$A$3:$AT$202,2,FALSE)),"",VLOOKUP(B208,data!$A$3:$AT$202,11,FALSE))</f>
        <v/>
      </c>
      <c r="H208" s="119" t="str">
        <f>IF(ISERROR(VLOOKUP(B208,競技者データ入力シート!$A$7:$M$206,2,FALSE)),"",VLOOKUP(B208,競技者データ入力シート!$A$7:$M$206,7,FALSE))</f>
        <v/>
      </c>
      <c r="I208" s="170" t="str">
        <f>IF(ISERROR(VLOOKUP(B208,data!$A$3:$AT$202,2,FALSE)),"",VLOOKUP(B208,data!$A$3:$AT$202,12,FALSE))</f>
        <v/>
      </c>
      <c r="J208" s="577" t="str">
        <f>IF(ISERROR(VLOOKUP(B208,data!$A$3:$AT$202,2,FALSE)),"",VLOOKUP(B208,data!$A$3:$AT$202,22,FALSE))</f>
        <v/>
      </c>
      <c r="K208" s="578"/>
      <c r="L208" s="579" t="str">
        <f>IF(ISERROR(VLOOKUP(B208,data!$A$3:$AT$202,2,FALSE)),"",VLOOKUP(B208,data!$A$3:$AT$202,27,FALSE))</f>
        <v/>
      </c>
      <c r="M208" s="580"/>
      <c r="N208" s="581" t="str">
        <f>IF(ISERROR(VLOOKUP(B208,data!$A$3:$AT$202,2,FALSE)),"",VLOOKUP(B208,data!$A$3:$AT$202,32,FALSE))</f>
        <v/>
      </c>
      <c r="O208" s="582"/>
      <c r="P208" s="604" t="str">
        <f>IF(ISERROR(VLOOKUP(B208,data!$A$3:$AT$202,2,FALSE)),"",VLOOKUP(B208,data!$A$3:$AT$202,37,FALSE))</f>
        <v/>
      </c>
      <c r="Q208" s="605"/>
      <c r="R208" s="581" t="str">
        <f>IF(ISERROR(VLOOKUP(B208,data!$A$3:$AT$202,2,FALSE)),"",VLOOKUP(B208,data!$A$3:$AT$202,42,FALSE))</f>
        <v/>
      </c>
      <c r="S208" s="582"/>
    </row>
    <row r="209" spans="2:19" ht="21.95" customHeight="1" x14ac:dyDescent="0.15">
      <c r="B209" s="185">
        <v>193</v>
      </c>
      <c r="C209" s="180" t="str">
        <f>IF(ISERROR(VLOOKUP(B209,data!$A$3:$AT$202,2,FALSE)),"",VLOOKUP(B209,data!$A$3:$AT$202,2,FALSE))</f>
        <v/>
      </c>
      <c r="D209" s="574" t="str">
        <f>IF(ISERROR(VLOOKUP(B209,data!$A$3:$AT$202,2,FALSE)),"",VLOOKUP(B209,data!$A$3:$AT$202,46,FALSE))</f>
        <v/>
      </c>
      <c r="E209" s="575"/>
      <c r="F209" s="576"/>
      <c r="G209" s="169" t="str">
        <f>IF(ISERROR(VLOOKUP(B209,data!$A$3:$AT$202,2,FALSE)),"",VLOOKUP(B209,data!$A$3:$AT$202,11,FALSE))</f>
        <v/>
      </c>
      <c r="H209" s="119" t="str">
        <f>IF(ISERROR(VLOOKUP(B209,競技者データ入力シート!$A$7:$M$206,2,FALSE)),"",VLOOKUP(B209,競技者データ入力シート!$A$7:$M$206,7,FALSE))</f>
        <v/>
      </c>
      <c r="I209" s="170" t="str">
        <f>IF(ISERROR(VLOOKUP(B209,data!$A$3:$AT$202,2,FALSE)),"",VLOOKUP(B209,data!$A$3:$AT$202,12,FALSE))</f>
        <v/>
      </c>
      <c r="J209" s="577" t="str">
        <f>IF(ISERROR(VLOOKUP(B209,data!$A$3:$AT$202,2,FALSE)),"",VLOOKUP(B209,data!$A$3:$AT$202,22,FALSE))</f>
        <v/>
      </c>
      <c r="K209" s="578"/>
      <c r="L209" s="579" t="str">
        <f>IF(ISERROR(VLOOKUP(B209,data!$A$3:$AT$202,2,FALSE)),"",VLOOKUP(B209,data!$A$3:$AT$202,27,FALSE))</f>
        <v/>
      </c>
      <c r="M209" s="580"/>
      <c r="N209" s="581" t="str">
        <f>IF(ISERROR(VLOOKUP(B209,data!$A$3:$AT$202,2,FALSE)),"",VLOOKUP(B209,data!$A$3:$AT$202,32,FALSE))</f>
        <v/>
      </c>
      <c r="O209" s="582"/>
      <c r="P209" s="604" t="str">
        <f>IF(ISERROR(VLOOKUP(B209,data!$A$3:$AT$202,2,FALSE)),"",VLOOKUP(B209,data!$A$3:$AT$202,37,FALSE))</f>
        <v/>
      </c>
      <c r="Q209" s="605"/>
      <c r="R209" s="581" t="str">
        <f>IF(ISERROR(VLOOKUP(B209,data!$A$3:$AT$202,2,FALSE)),"",VLOOKUP(B209,data!$A$3:$AT$202,42,FALSE))</f>
        <v/>
      </c>
      <c r="S209" s="582"/>
    </row>
    <row r="210" spans="2:19" ht="21.95" customHeight="1" x14ac:dyDescent="0.15">
      <c r="B210" s="185">
        <v>194</v>
      </c>
      <c r="C210" s="180" t="str">
        <f>IF(ISERROR(VLOOKUP(B210,data!$A$3:$AT$202,2,FALSE)),"",VLOOKUP(B210,data!$A$3:$AT$202,2,FALSE))</f>
        <v/>
      </c>
      <c r="D210" s="574" t="str">
        <f>IF(ISERROR(VLOOKUP(B210,data!$A$3:$AT$202,2,FALSE)),"",VLOOKUP(B210,data!$A$3:$AT$202,46,FALSE))</f>
        <v/>
      </c>
      <c r="E210" s="575"/>
      <c r="F210" s="576"/>
      <c r="G210" s="171" t="str">
        <f>IF(ISERROR(VLOOKUP(B210,data!$A$3:$AT$202,2,FALSE)),"",VLOOKUP(B210,data!$A$3:$AT$202,11,FALSE))</f>
        <v/>
      </c>
      <c r="H210" s="119" t="str">
        <f>IF(ISERROR(VLOOKUP(B210,競技者データ入力シート!$A$7:$M$206,2,FALSE)),"",VLOOKUP(B210,競技者データ入力シート!$A$7:$M$206,7,FALSE))</f>
        <v/>
      </c>
      <c r="I210" s="170" t="str">
        <f>IF(ISERROR(VLOOKUP(B210,data!$A$3:$AT$202,2,FALSE)),"",VLOOKUP(B210,data!$A$3:$AT$202,12,FALSE))</f>
        <v/>
      </c>
      <c r="J210" s="577" t="str">
        <f>IF(ISERROR(VLOOKUP(B210,data!$A$3:$AT$202,2,FALSE)),"",VLOOKUP(B210,data!$A$3:$AT$202,22,FALSE))</f>
        <v/>
      </c>
      <c r="K210" s="578"/>
      <c r="L210" s="579" t="str">
        <f>IF(ISERROR(VLOOKUP(B210,data!$A$3:$AT$202,2,FALSE)),"",VLOOKUP(B210,data!$A$3:$AT$202,27,FALSE))</f>
        <v/>
      </c>
      <c r="M210" s="580"/>
      <c r="N210" s="581" t="str">
        <f>IF(ISERROR(VLOOKUP(B210,data!$A$3:$AT$202,2,FALSE)),"",VLOOKUP(B210,data!$A$3:$AT$202,32,FALSE))</f>
        <v/>
      </c>
      <c r="O210" s="582"/>
      <c r="P210" s="604" t="str">
        <f>IF(ISERROR(VLOOKUP(B210,data!$A$3:$AT$202,2,FALSE)),"",VLOOKUP(B210,data!$A$3:$AT$202,37,FALSE))</f>
        <v/>
      </c>
      <c r="Q210" s="605"/>
      <c r="R210" s="581" t="str">
        <f>IF(ISERROR(VLOOKUP(B210,data!$A$3:$AT$202,2,FALSE)),"",VLOOKUP(B210,data!$A$3:$AT$202,42,FALSE))</f>
        <v/>
      </c>
      <c r="S210" s="582"/>
    </row>
    <row r="211" spans="2:19" ht="21.95" customHeight="1" x14ac:dyDescent="0.15">
      <c r="B211" s="188">
        <v>195</v>
      </c>
      <c r="C211" s="183" t="str">
        <f>IF(ISERROR(VLOOKUP(B211,data!$A$3:$AT$202,2,FALSE)),"",VLOOKUP(B211,data!$A$3:$AT$202,2,FALSE))</f>
        <v/>
      </c>
      <c r="D211" s="567" t="str">
        <f>IF(ISERROR(VLOOKUP(B211,data!$A$3:$AT$202,2,FALSE)),"",VLOOKUP(B211,data!$A$3:$AT$202,46,FALSE))</f>
        <v/>
      </c>
      <c r="E211" s="568"/>
      <c r="F211" s="569"/>
      <c r="G211" s="176" t="str">
        <f>IF(ISERROR(VLOOKUP(B211,data!$A$3:$AT$202,2,FALSE)),"",VLOOKUP(B211,data!$A$3:$AT$202,11,FALSE))</f>
        <v/>
      </c>
      <c r="H211" s="122" t="str">
        <f>IF(ISERROR(VLOOKUP(B211,競技者データ入力シート!$A$7:$M$206,2,FALSE)),"",VLOOKUP(B211,競技者データ入力シート!$A$7:$M$206,7,FALSE))</f>
        <v/>
      </c>
      <c r="I211" s="177" t="str">
        <f>IF(ISERROR(VLOOKUP(B211,data!$A$3:$AT$202,2,FALSE)),"",VLOOKUP(B211,data!$A$3:$AT$202,12,FALSE))</f>
        <v/>
      </c>
      <c r="J211" s="570" t="str">
        <f>IF(ISERROR(VLOOKUP(B211,data!$A$3:$AT$202,2,FALSE)),"",VLOOKUP(B211,data!$A$3:$AT$202,22,FALSE))</f>
        <v/>
      </c>
      <c r="K211" s="571"/>
      <c r="L211" s="602" t="str">
        <f>IF(ISERROR(VLOOKUP(B211,data!$A$3:$AT$202,2,FALSE)),"",VLOOKUP(B211,data!$A$3:$AT$202,27,FALSE))</f>
        <v/>
      </c>
      <c r="M211" s="603"/>
      <c r="N211" s="572" t="str">
        <f>IF(ISERROR(VLOOKUP(B211,data!$A$3:$AT$202,2,FALSE)),"",VLOOKUP(B211,data!$A$3:$AT$202,32,FALSE))</f>
        <v/>
      </c>
      <c r="O211" s="573"/>
      <c r="P211" s="600" t="str">
        <f>IF(ISERROR(VLOOKUP(B211,data!$A$3:$AT$202,2,FALSE)),"",VLOOKUP(B211,data!$A$3:$AT$202,37,FALSE))</f>
        <v/>
      </c>
      <c r="Q211" s="601"/>
      <c r="R211" s="572" t="str">
        <f>IF(ISERROR(VLOOKUP(B211,data!$A$3:$AT$202,2,FALSE)),"",VLOOKUP(B211,data!$A$3:$AT$202,42,FALSE))</f>
        <v/>
      </c>
      <c r="S211" s="573"/>
    </row>
    <row r="212" spans="2:19" ht="21.95" customHeight="1" x14ac:dyDescent="0.15">
      <c r="B212" s="187">
        <v>196</v>
      </c>
      <c r="C212" s="182" t="str">
        <f>IF(ISERROR(VLOOKUP(B212,data!$A$3:$AT$202,2,FALSE)),"",VLOOKUP(B212,data!$A$3:$AT$202,2,FALSE))</f>
        <v/>
      </c>
      <c r="D212" s="589" t="str">
        <f>IF(ISERROR(VLOOKUP(B212,data!$A$3:$AT$202,2,FALSE)),"",VLOOKUP(B212,data!$A$3:$AT$202,46,FALSE))</f>
        <v/>
      </c>
      <c r="E212" s="590"/>
      <c r="F212" s="591"/>
      <c r="G212" s="174" t="str">
        <f>IF(ISERROR(VLOOKUP(B212,data!$A$3:$AT$202,2,FALSE)),"",VLOOKUP(B212,data!$A$3:$AT$202,11,FALSE))</f>
        <v/>
      </c>
      <c r="H212" s="121" t="str">
        <f>IF(ISERROR(VLOOKUP(B212,競技者データ入力シート!$A$7:$M$206,2,FALSE)),"",VLOOKUP(B212,競技者データ入力シート!$A$7:$M$206,7,FALSE))</f>
        <v/>
      </c>
      <c r="I212" s="175" t="str">
        <f>IF(ISERROR(VLOOKUP(B212,data!$A$3:$AT$202,2,FALSE)),"",VLOOKUP(B212,data!$A$3:$AT$202,12,FALSE))</f>
        <v/>
      </c>
      <c r="J212" s="592" t="str">
        <f>IF(ISERROR(VLOOKUP(B212,data!$A$3:$AT$202,2,FALSE)),"",VLOOKUP(B212,data!$A$3:$AT$202,22,FALSE))</f>
        <v/>
      </c>
      <c r="K212" s="593"/>
      <c r="L212" s="594" t="str">
        <f>IF(ISERROR(VLOOKUP(B212,data!$A$3:$AT$202,2,FALSE)),"",VLOOKUP(B212,data!$A$3:$AT$202,27,FALSE))</f>
        <v/>
      </c>
      <c r="M212" s="595"/>
      <c r="N212" s="596" t="str">
        <f>IF(ISERROR(VLOOKUP(B212,data!$A$3:$AT$202,2,FALSE)),"",VLOOKUP(B212,data!$A$3:$AT$202,32,FALSE))</f>
        <v/>
      </c>
      <c r="O212" s="597"/>
      <c r="P212" s="598" t="str">
        <f>IF(ISERROR(VLOOKUP(B212,data!$A$3:$AT$202,2,FALSE)),"",VLOOKUP(B212,data!$A$3:$AT$202,37,FALSE))</f>
        <v/>
      </c>
      <c r="Q212" s="599"/>
      <c r="R212" s="596" t="str">
        <f>IF(ISERROR(VLOOKUP(B212,data!$A$3:$AT$202,2,FALSE)),"",VLOOKUP(B212,data!$A$3:$AT$202,42,FALSE))</f>
        <v/>
      </c>
      <c r="S212" s="597"/>
    </row>
    <row r="213" spans="2:19" ht="21.95" customHeight="1" x14ac:dyDescent="0.15">
      <c r="B213" s="185">
        <v>197</v>
      </c>
      <c r="C213" s="180" t="str">
        <f>IF(ISERROR(VLOOKUP(B213,data!$A$3:$AT$202,2,FALSE)),"",VLOOKUP(B213,data!$A$3:$AT$202,2,FALSE))</f>
        <v/>
      </c>
      <c r="D213" s="574" t="str">
        <f>IF(ISERROR(VLOOKUP(B213,data!$A$3:$AT$202,2,FALSE)),"",VLOOKUP(B213,data!$A$3:$AT$202,46,FALSE))</f>
        <v/>
      </c>
      <c r="E213" s="575"/>
      <c r="F213" s="576"/>
      <c r="G213" s="171" t="str">
        <f>IF(ISERROR(VLOOKUP(B213,data!$A$3:$AT$202,2,FALSE)),"",VLOOKUP(B213,data!$A$3:$AT$202,11,FALSE))</f>
        <v/>
      </c>
      <c r="H213" s="119" t="str">
        <f>IF(ISERROR(VLOOKUP(B213,競技者データ入力シート!$A$7:$M$206,2,FALSE)),"",VLOOKUP(B213,競技者データ入力シート!$A$7:$M$206,7,FALSE))</f>
        <v/>
      </c>
      <c r="I213" s="170" t="str">
        <f>IF(ISERROR(VLOOKUP(B213,data!$A$3:$AT$202,2,FALSE)),"",VLOOKUP(B213,data!$A$3:$AT$202,12,FALSE))</f>
        <v/>
      </c>
      <c r="J213" s="577" t="str">
        <f>IF(ISERROR(VLOOKUP(B213,data!$A$3:$AT$202,2,FALSE)),"",VLOOKUP(B213,data!$A$3:$AT$202,22,FALSE))</f>
        <v/>
      </c>
      <c r="K213" s="578"/>
      <c r="L213" s="579" t="str">
        <f>IF(ISERROR(VLOOKUP(B213,data!$A$3:$AT$202,2,FALSE)),"",VLOOKUP(B213,data!$A$3:$AT$202,27,FALSE))</f>
        <v/>
      </c>
      <c r="M213" s="580"/>
      <c r="N213" s="581" t="str">
        <f>IF(ISERROR(VLOOKUP(B213,data!$A$3:$AT$202,2,FALSE)),"",VLOOKUP(B213,data!$A$3:$AT$202,32,FALSE))</f>
        <v/>
      </c>
      <c r="O213" s="582"/>
      <c r="P213" s="604" t="str">
        <f>IF(ISERROR(VLOOKUP(B213,data!$A$3:$AT$202,2,FALSE)),"",VLOOKUP(B213,data!$A$3:$AT$202,37,FALSE))</f>
        <v/>
      </c>
      <c r="Q213" s="605"/>
      <c r="R213" s="581" t="str">
        <f>IF(ISERROR(VLOOKUP(B213,data!$A$3:$AT$202,2,FALSE)),"",VLOOKUP(B213,data!$A$3:$AT$202,42,FALSE))</f>
        <v/>
      </c>
      <c r="S213" s="582"/>
    </row>
    <row r="214" spans="2:19" ht="21.95" customHeight="1" x14ac:dyDescent="0.15">
      <c r="B214" s="185">
        <v>198</v>
      </c>
      <c r="C214" s="180" t="str">
        <f>IF(ISERROR(VLOOKUP(B214,data!$A$3:$AT$202,2,FALSE)),"",VLOOKUP(B214,data!$A$3:$AT$202,2,FALSE))</f>
        <v/>
      </c>
      <c r="D214" s="574" t="str">
        <f>IF(ISERROR(VLOOKUP(B214,data!$A$3:$AT$202,2,FALSE)),"",VLOOKUP(B214,data!$A$3:$AT$202,46,FALSE))</f>
        <v/>
      </c>
      <c r="E214" s="575"/>
      <c r="F214" s="576"/>
      <c r="G214" s="169" t="str">
        <f>IF(ISERROR(VLOOKUP(B214,data!$A$3:$AT$202,2,FALSE)),"",VLOOKUP(B214,data!$A$3:$AT$202,11,FALSE))</f>
        <v/>
      </c>
      <c r="H214" s="119" t="str">
        <f>IF(ISERROR(VLOOKUP(B214,競技者データ入力シート!$A$7:$M$206,2,FALSE)),"",VLOOKUP(B214,競技者データ入力シート!$A$7:$M$206,7,FALSE))</f>
        <v/>
      </c>
      <c r="I214" s="170" t="str">
        <f>IF(ISERROR(VLOOKUP(B214,data!$A$3:$AT$202,2,FALSE)),"",VLOOKUP(B214,data!$A$3:$AT$202,12,FALSE))</f>
        <v/>
      </c>
      <c r="J214" s="577" t="str">
        <f>IF(ISERROR(VLOOKUP(B214,data!$A$3:$AT$202,2,FALSE)),"",VLOOKUP(B214,data!$A$3:$AT$202,22,FALSE))</f>
        <v/>
      </c>
      <c r="K214" s="578"/>
      <c r="L214" s="579" t="str">
        <f>IF(ISERROR(VLOOKUP(B214,data!$A$3:$AT$202,2,FALSE)),"",VLOOKUP(B214,data!$A$3:$AT$202,27,FALSE))</f>
        <v/>
      </c>
      <c r="M214" s="580"/>
      <c r="N214" s="581" t="str">
        <f>IF(ISERROR(VLOOKUP(B214,data!$A$3:$AT$202,2,FALSE)),"",VLOOKUP(B214,data!$A$3:$AT$202,32,FALSE))</f>
        <v/>
      </c>
      <c r="O214" s="582"/>
      <c r="P214" s="604" t="str">
        <f>IF(ISERROR(VLOOKUP(B214,data!$A$3:$AT$202,2,FALSE)),"",VLOOKUP(B214,data!$A$3:$AT$202,37,FALSE))</f>
        <v/>
      </c>
      <c r="Q214" s="605"/>
      <c r="R214" s="581" t="str">
        <f>IF(ISERROR(VLOOKUP(B214,data!$A$3:$AT$202,2,FALSE)),"",VLOOKUP(B214,data!$A$3:$AT$202,42,FALSE))</f>
        <v/>
      </c>
      <c r="S214" s="582"/>
    </row>
    <row r="215" spans="2:19" ht="21.95" customHeight="1" x14ac:dyDescent="0.15">
      <c r="B215" s="185">
        <v>199</v>
      </c>
      <c r="C215" s="180" t="str">
        <f>IF(ISERROR(VLOOKUP(B215,data!$A$3:$AT$202,2,FALSE)),"",VLOOKUP(B215,data!$A$3:$AT$202,2,FALSE))</f>
        <v/>
      </c>
      <c r="D215" s="574" t="str">
        <f>IF(ISERROR(VLOOKUP(B215,data!$A$3:$AT$202,2,FALSE)),"",VLOOKUP(B215,data!$A$3:$AT$202,46,FALSE))</f>
        <v/>
      </c>
      <c r="E215" s="575"/>
      <c r="F215" s="576"/>
      <c r="G215" s="171" t="str">
        <f>IF(ISERROR(VLOOKUP(B215,data!$A$3:$AT$202,2,FALSE)),"",VLOOKUP(B215,data!$A$3:$AT$202,11,FALSE))</f>
        <v/>
      </c>
      <c r="H215" s="119" t="str">
        <f>IF(ISERROR(VLOOKUP(B215,競技者データ入力シート!$A$7:$M$206,2,FALSE)),"",VLOOKUP(B215,競技者データ入力シート!$A$7:$M$206,7,FALSE))</f>
        <v/>
      </c>
      <c r="I215" s="170" t="str">
        <f>IF(ISERROR(VLOOKUP(B215,data!$A$3:$AT$202,2,FALSE)),"",VLOOKUP(B215,data!$A$3:$AT$202,12,FALSE))</f>
        <v/>
      </c>
      <c r="J215" s="577" t="str">
        <f>IF(ISERROR(VLOOKUP(B215,data!$A$3:$AT$202,2,FALSE)),"",VLOOKUP(B215,data!$A$3:$AT$202,22,FALSE))</f>
        <v/>
      </c>
      <c r="K215" s="578"/>
      <c r="L215" s="579" t="str">
        <f>IF(ISERROR(VLOOKUP(B215,data!$A$3:$AT$202,2,FALSE)),"",VLOOKUP(B215,data!$A$3:$AT$202,27,FALSE))</f>
        <v/>
      </c>
      <c r="M215" s="580"/>
      <c r="N215" s="581" t="str">
        <f>IF(ISERROR(VLOOKUP(B215,data!$A$3:$AT$202,2,FALSE)),"",VLOOKUP(B215,data!$A$3:$AT$202,32,FALSE))</f>
        <v/>
      </c>
      <c r="O215" s="582"/>
      <c r="P215" s="604" t="str">
        <f>IF(ISERROR(VLOOKUP(B215,data!$A$3:$AT$202,2,FALSE)),"",VLOOKUP(B215,data!$A$3:$AT$202,37,FALSE))</f>
        <v/>
      </c>
      <c r="Q215" s="605"/>
      <c r="R215" s="581" t="str">
        <f>IF(ISERROR(VLOOKUP(B215,data!$A$3:$AT$202,2,FALSE)),"",VLOOKUP(B215,data!$A$3:$AT$202,42,FALSE))</f>
        <v/>
      </c>
      <c r="S215" s="582"/>
    </row>
    <row r="216" spans="2:19" ht="21.95" customHeight="1" x14ac:dyDescent="0.15">
      <c r="B216" s="188">
        <v>200</v>
      </c>
      <c r="C216" s="183" t="str">
        <f>IF(ISERROR(VLOOKUP(B216,data!$A$3:$AT$202,2,FALSE)),"",VLOOKUP(B216,data!$A$3:$AT$202,2,FALSE))</f>
        <v/>
      </c>
      <c r="D216" s="567" t="str">
        <f>IF(ISERROR(VLOOKUP(B216,data!$A$3:$AT$202,2,FALSE)),"",VLOOKUP(B216,data!$A$3:$AT$202,46,FALSE))</f>
        <v/>
      </c>
      <c r="E216" s="568"/>
      <c r="F216" s="569"/>
      <c r="G216" s="176" t="str">
        <f>IF(ISERROR(VLOOKUP(B216,data!$A$3:$AT$202,2,FALSE)),"",VLOOKUP(B216,data!$A$3:$AT$202,11,FALSE))</f>
        <v/>
      </c>
      <c r="H216" s="122" t="str">
        <f>IF(ISERROR(VLOOKUP(B216,競技者データ入力シート!$A$7:$M$206,2,FALSE)),"",VLOOKUP(B216,競技者データ入力シート!$A$7:$M$206,7,FALSE))</f>
        <v/>
      </c>
      <c r="I216" s="177" t="str">
        <f>IF(ISERROR(VLOOKUP(B216,data!$A$3:$AT$202,2,FALSE)),"",VLOOKUP(B216,data!$A$3:$AT$202,12,FALSE))</f>
        <v/>
      </c>
      <c r="J216" s="570" t="str">
        <f>IF(ISERROR(VLOOKUP(B216,data!$A$3:$AT$202,2,FALSE)),"",VLOOKUP(B216,data!$A$3:$AT$202,22,FALSE))</f>
        <v/>
      </c>
      <c r="K216" s="571"/>
      <c r="L216" s="602" t="str">
        <f>IF(ISERROR(VLOOKUP(B216,data!$A$3:$AT$202,2,FALSE)),"",VLOOKUP(B216,data!$A$3:$AT$202,27,FALSE))</f>
        <v/>
      </c>
      <c r="M216" s="603"/>
      <c r="N216" s="572" t="str">
        <f>IF(ISERROR(VLOOKUP(B216,data!$A$3:$AT$202,2,FALSE)),"",VLOOKUP(B216,data!$A$3:$AT$202,32,FALSE))</f>
        <v/>
      </c>
      <c r="O216" s="573"/>
      <c r="P216" s="600" t="str">
        <f>IF(ISERROR(VLOOKUP(B216,data!$A$3:$AT$202,2,FALSE)),"",VLOOKUP(B216,data!$A$3:$AT$202,37,FALSE))</f>
        <v/>
      </c>
      <c r="Q216" s="601"/>
      <c r="R216" s="572" t="str">
        <f>IF(ISERROR(VLOOKUP(B216,data!$A$3:$AT$202,2,FALSE)),"",VLOOKUP(B216,data!$A$3:$AT$202,42,FALSE))</f>
        <v/>
      </c>
      <c r="S216" s="573"/>
    </row>
    <row r="217" spans="2:19" ht="21.95" customHeight="1" x14ac:dyDescent="0.15"/>
    <row r="218" spans="2:19" ht="21.95" customHeight="1" x14ac:dyDescent="0.15"/>
  </sheetData>
  <sheetProtection password="CDC2" sheet="1" objects="1" scenarios="1" formatColumns="0" formatRows="0" insertColumns="0" insertRows="0" sort="0"/>
  <protectedRanges>
    <protectedRange password="CDC2" sqref="E4 E5 F6 I6 L6 E7 E8 P5 P6 P8 F9 F10 J9 J10 M9 M10 Q9 Q10" name="範囲2" securityDescriptor="O:WDG:WDD:(A;;CC;;;WD)"/>
  </protectedRanges>
  <mergeCells count="1246">
    <mergeCell ref="I6:J6"/>
    <mergeCell ref="L6:M6"/>
    <mergeCell ref="C9:D10"/>
    <mergeCell ref="N5:O5"/>
    <mergeCell ref="E5:M5"/>
    <mergeCell ref="P5:S5"/>
    <mergeCell ref="F6:G6"/>
    <mergeCell ref="D214:F214"/>
    <mergeCell ref="J214:K214"/>
    <mergeCell ref="L214:M214"/>
    <mergeCell ref="N214:O214"/>
    <mergeCell ref="P214:Q214"/>
    <mergeCell ref="R214:S214"/>
    <mergeCell ref="P216:Q216"/>
    <mergeCell ref="R216:S216"/>
    <mergeCell ref="D212:F212"/>
    <mergeCell ref="J212:K212"/>
    <mergeCell ref="L212:M212"/>
    <mergeCell ref="N212:O212"/>
    <mergeCell ref="P212:Q212"/>
    <mergeCell ref="R212:S212"/>
    <mergeCell ref="D213:F213"/>
    <mergeCell ref="J213:K213"/>
    <mergeCell ref="D216:F216"/>
    <mergeCell ref="J216:K216"/>
    <mergeCell ref="L216:M216"/>
    <mergeCell ref="N216:O216"/>
    <mergeCell ref="P211:Q211"/>
    <mergeCell ref="J211:K211"/>
    <mergeCell ref="L211:M211"/>
    <mergeCell ref="N211:O211"/>
    <mergeCell ref="P213:Q213"/>
    <mergeCell ref="R211:S211"/>
    <mergeCell ref="D215:F215"/>
    <mergeCell ref="J215:K215"/>
    <mergeCell ref="L215:M215"/>
    <mergeCell ref="N215:O215"/>
    <mergeCell ref="P215:Q215"/>
    <mergeCell ref="R215:S215"/>
    <mergeCell ref="L213:M213"/>
    <mergeCell ref="N213:O213"/>
    <mergeCell ref="D211:F211"/>
    <mergeCell ref="R213:S213"/>
    <mergeCell ref="P209:Q209"/>
    <mergeCell ref="R209:S209"/>
    <mergeCell ref="D210:F210"/>
    <mergeCell ref="J210:K210"/>
    <mergeCell ref="L210:M210"/>
    <mergeCell ref="N210:O210"/>
    <mergeCell ref="P210:Q210"/>
    <mergeCell ref="R210:S210"/>
    <mergeCell ref="D209:F209"/>
    <mergeCell ref="J209:K209"/>
    <mergeCell ref="L209:M209"/>
    <mergeCell ref="N209:O209"/>
    <mergeCell ref="P207:Q207"/>
    <mergeCell ref="R207:S207"/>
    <mergeCell ref="D208:F208"/>
    <mergeCell ref="J208:K208"/>
    <mergeCell ref="L208:M208"/>
    <mergeCell ref="N208:O208"/>
    <mergeCell ref="P208:Q208"/>
    <mergeCell ref="R208:S208"/>
    <mergeCell ref="D207:F207"/>
    <mergeCell ref="J207:K207"/>
    <mergeCell ref="L207:M207"/>
    <mergeCell ref="N207:O207"/>
    <mergeCell ref="P205:Q205"/>
    <mergeCell ref="R205:S205"/>
    <mergeCell ref="D206:F206"/>
    <mergeCell ref="J206:K206"/>
    <mergeCell ref="L206:M206"/>
    <mergeCell ref="N206:O206"/>
    <mergeCell ref="P206:Q206"/>
    <mergeCell ref="R206:S206"/>
    <mergeCell ref="D205:F205"/>
    <mergeCell ref="J205:K205"/>
    <mergeCell ref="L205:M205"/>
    <mergeCell ref="N205:O205"/>
    <mergeCell ref="P203:Q203"/>
    <mergeCell ref="R203:S203"/>
    <mergeCell ref="D204:F204"/>
    <mergeCell ref="J204:K204"/>
    <mergeCell ref="L204:M204"/>
    <mergeCell ref="N204:O204"/>
    <mergeCell ref="P204:Q204"/>
    <mergeCell ref="R204:S204"/>
    <mergeCell ref="D203:F203"/>
    <mergeCell ref="J203:K203"/>
    <mergeCell ref="L203:M203"/>
    <mergeCell ref="N203:O203"/>
    <mergeCell ref="P201:Q201"/>
    <mergeCell ref="R201:S201"/>
    <mergeCell ref="D202:F202"/>
    <mergeCell ref="J202:K202"/>
    <mergeCell ref="L202:M202"/>
    <mergeCell ref="N202:O202"/>
    <mergeCell ref="P202:Q202"/>
    <mergeCell ref="R202:S202"/>
    <mergeCell ref="D201:F201"/>
    <mergeCell ref="J201:K201"/>
    <mergeCell ref="L201:M201"/>
    <mergeCell ref="N201:O201"/>
    <mergeCell ref="P199:Q199"/>
    <mergeCell ref="R199:S199"/>
    <mergeCell ref="D200:F200"/>
    <mergeCell ref="J200:K200"/>
    <mergeCell ref="L200:M200"/>
    <mergeCell ref="N200:O200"/>
    <mergeCell ref="P200:Q200"/>
    <mergeCell ref="R200:S200"/>
    <mergeCell ref="D199:F199"/>
    <mergeCell ref="J199:K199"/>
    <mergeCell ref="L199:M199"/>
    <mergeCell ref="N199:O199"/>
    <mergeCell ref="P197:Q197"/>
    <mergeCell ref="R197:S197"/>
    <mergeCell ref="D198:F198"/>
    <mergeCell ref="J198:K198"/>
    <mergeCell ref="L198:M198"/>
    <mergeCell ref="N198:O198"/>
    <mergeCell ref="P198:Q198"/>
    <mergeCell ref="R198:S198"/>
    <mergeCell ref="D197:F197"/>
    <mergeCell ref="J197:K197"/>
    <mergeCell ref="L197:M197"/>
    <mergeCell ref="N197:O197"/>
    <mergeCell ref="P195:Q195"/>
    <mergeCell ref="R195:S195"/>
    <mergeCell ref="D196:F196"/>
    <mergeCell ref="J196:K196"/>
    <mergeCell ref="L196:M196"/>
    <mergeCell ref="N196:O196"/>
    <mergeCell ref="P196:Q196"/>
    <mergeCell ref="R196:S196"/>
    <mergeCell ref="D195:F195"/>
    <mergeCell ref="J195:K195"/>
    <mergeCell ref="L195:M195"/>
    <mergeCell ref="N195:O195"/>
    <mergeCell ref="P193:Q193"/>
    <mergeCell ref="R193:S193"/>
    <mergeCell ref="D194:F194"/>
    <mergeCell ref="J194:K194"/>
    <mergeCell ref="L194:M194"/>
    <mergeCell ref="N194:O194"/>
    <mergeCell ref="P194:Q194"/>
    <mergeCell ref="R194:S194"/>
    <mergeCell ref="D193:F193"/>
    <mergeCell ref="J193:K193"/>
    <mergeCell ref="L193:M193"/>
    <mergeCell ref="N193:O193"/>
    <mergeCell ref="P191:Q191"/>
    <mergeCell ref="R191:S191"/>
    <mergeCell ref="D192:F192"/>
    <mergeCell ref="J192:K192"/>
    <mergeCell ref="L192:M192"/>
    <mergeCell ref="N192:O192"/>
    <mergeCell ref="P192:Q192"/>
    <mergeCell ref="R192:S192"/>
    <mergeCell ref="D191:F191"/>
    <mergeCell ref="J191:K191"/>
    <mergeCell ref="L191:M191"/>
    <mergeCell ref="N191:O191"/>
    <mergeCell ref="P189:Q189"/>
    <mergeCell ref="R189:S189"/>
    <mergeCell ref="D190:F190"/>
    <mergeCell ref="J190:K190"/>
    <mergeCell ref="L190:M190"/>
    <mergeCell ref="N190:O190"/>
    <mergeCell ref="P190:Q190"/>
    <mergeCell ref="R190:S190"/>
    <mergeCell ref="D189:F189"/>
    <mergeCell ref="J189:K189"/>
    <mergeCell ref="L189:M189"/>
    <mergeCell ref="N189:O189"/>
    <mergeCell ref="P187:Q187"/>
    <mergeCell ref="R187:S187"/>
    <mergeCell ref="D188:F188"/>
    <mergeCell ref="J188:K188"/>
    <mergeCell ref="L188:M188"/>
    <mergeCell ref="N188:O188"/>
    <mergeCell ref="P188:Q188"/>
    <mergeCell ref="R188:S188"/>
    <mergeCell ref="D187:F187"/>
    <mergeCell ref="J187:K187"/>
    <mergeCell ref="L187:M187"/>
    <mergeCell ref="N187:O187"/>
    <mergeCell ref="P185:Q185"/>
    <mergeCell ref="R185:S185"/>
    <mergeCell ref="D186:F186"/>
    <mergeCell ref="J186:K186"/>
    <mergeCell ref="L186:M186"/>
    <mergeCell ref="N186:O186"/>
    <mergeCell ref="P186:Q186"/>
    <mergeCell ref="R186:S186"/>
    <mergeCell ref="D185:F185"/>
    <mergeCell ref="J185:K185"/>
    <mergeCell ref="L185:M185"/>
    <mergeCell ref="N185:O185"/>
    <mergeCell ref="P183:Q183"/>
    <mergeCell ref="R183:S183"/>
    <mergeCell ref="D184:F184"/>
    <mergeCell ref="J184:K184"/>
    <mergeCell ref="L184:M184"/>
    <mergeCell ref="N184:O184"/>
    <mergeCell ref="P184:Q184"/>
    <mergeCell ref="R184:S184"/>
    <mergeCell ref="D183:F183"/>
    <mergeCell ref="J183:K183"/>
    <mergeCell ref="L183:M183"/>
    <mergeCell ref="N183:O183"/>
    <mergeCell ref="P181:Q181"/>
    <mergeCell ref="R181:S181"/>
    <mergeCell ref="D182:F182"/>
    <mergeCell ref="J182:K182"/>
    <mergeCell ref="L182:M182"/>
    <mergeCell ref="N182:O182"/>
    <mergeCell ref="P182:Q182"/>
    <mergeCell ref="R182:S182"/>
    <mergeCell ref="D181:F181"/>
    <mergeCell ref="J181:K181"/>
    <mergeCell ref="L181:M181"/>
    <mergeCell ref="N181:O181"/>
    <mergeCell ref="P179:Q179"/>
    <mergeCell ref="R179:S179"/>
    <mergeCell ref="D180:F180"/>
    <mergeCell ref="J180:K180"/>
    <mergeCell ref="L180:M180"/>
    <mergeCell ref="N180:O180"/>
    <mergeCell ref="P180:Q180"/>
    <mergeCell ref="R180:S180"/>
    <mergeCell ref="D179:F179"/>
    <mergeCell ref="J179:K179"/>
    <mergeCell ref="L179:M179"/>
    <mergeCell ref="N179:O179"/>
    <mergeCell ref="P177:Q177"/>
    <mergeCell ref="R177:S177"/>
    <mergeCell ref="D178:F178"/>
    <mergeCell ref="J178:K178"/>
    <mergeCell ref="L178:M178"/>
    <mergeCell ref="N178:O178"/>
    <mergeCell ref="P178:Q178"/>
    <mergeCell ref="R178:S178"/>
    <mergeCell ref="D177:F177"/>
    <mergeCell ref="J177:K177"/>
    <mergeCell ref="L177:M177"/>
    <mergeCell ref="N177:O177"/>
    <mergeCell ref="P175:Q175"/>
    <mergeCell ref="R175:S175"/>
    <mergeCell ref="D176:F176"/>
    <mergeCell ref="J176:K176"/>
    <mergeCell ref="L176:M176"/>
    <mergeCell ref="N176:O176"/>
    <mergeCell ref="P176:Q176"/>
    <mergeCell ref="R176:S176"/>
    <mergeCell ref="D175:F175"/>
    <mergeCell ref="J175:K175"/>
    <mergeCell ref="L175:M175"/>
    <mergeCell ref="N175:O175"/>
    <mergeCell ref="P173:Q173"/>
    <mergeCell ref="R173:S173"/>
    <mergeCell ref="D174:F174"/>
    <mergeCell ref="J174:K174"/>
    <mergeCell ref="L174:M174"/>
    <mergeCell ref="N174:O174"/>
    <mergeCell ref="P174:Q174"/>
    <mergeCell ref="R174:S174"/>
    <mergeCell ref="D173:F173"/>
    <mergeCell ref="J173:K173"/>
    <mergeCell ref="L173:M173"/>
    <mergeCell ref="N173:O173"/>
    <mergeCell ref="P171:Q171"/>
    <mergeCell ref="R171:S171"/>
    <mergeCell ref="D172:F172"/>
    <mergeCell ref="J172:K172"/>
    <mergeCell ref="L172:M172"/>
    <mergeCell ref="N172:O172"/>
    <mergeCell ref="P172:Q172"/>
    <mergeCell ref="R172:S172"/>
    <mergeCell ref="D171:F171"/>
    <mergeCell ref="J171:K171"/>
    <mergeCell ref="L171:M171"/>
    <mergeCell ref="N171:O171"/>
    <mergeCell ref="P169:Q169"/>
    <mergeCell ref="R169:S169"/>
    <mergeCell ref="D170:F170"/>
    <mergeCell ref="J170:K170"/>
    <mergeCell ref="L170:M170"/>
    <mergeCell ref="N170:O170"/>
    <mergeCell ref="P170:Q170"/>
    <mergeCell ref="R170:S170"/>
    <mergeCell ref="D169:F169"/>
    <mergeCell ref="J169:K169"/>
    <mergeCell ref="L169:M169"/>
    <mergeCell ref="N169:O169"/>
    <mergeCell ref="P167:Q167"/>
    <mergeCell ref="R167:S167"/>
    <mergeCell ref="D168:F168"/>
    <mergeCell ref="J168:K168"/>
    <mergeCell ref="L168:M168"/>
    <mergeCell ref="N168:O168"/>
    <mergeCell ref="P168:Q168"/>
    <mergeCell ref="R168:S168"/>
    <mergeCell ref="D167:F167"/>
    <mergeCell ref="J167:K167"/>
    <mergeCell ref="L167:M167"/>
    <mergeCell ref="N167:O167"/>
    <mergeCell ref="P165:Q165"/>
    <mergeCell ref="R165:S165"/>
    <mergeCell ref="D166:F166"/>
    <mergeCell ref="J166:K166"/>
    <mergeCell ref="L166:M166"/>
    <mergeCell ref="N166:O166"/>
    <mergeCell ref="P166:Q166"/>
    <mergeCell ref="R166:S166"/>
    <mergeCell ref="D165:F165"/>
    <mergeCell ref="J165:K165"/>
    <mergeCell ref="L165:M165"/>
    <mergeCell ref="N165:O165"/>
    <mergeCell ref="P163:Q163"/>
    <mergeCell ref="R163:S163"/>
    <mergeCell ref="D164:F164"/>
    <mergeCell ref="J164:K164"/>
    <mergeCell ref="L164:M164"/>
    <mergeCell ref="N164:O164"/>
    <mergeCell ref="P164:Q164"/>
    <mergeCell ref="R164:S164"/>
    <mergeCell ref="D163:F163"/>
    <mergeCell ref="J163:K163"/>
    <mergeCell ref="L163:M163"/>
    <mergeCell ref="N163:O163"/>
    <mergeCell ref="P161:Q161"/>
    <mergeCell ref="R161:S161"/>
    <mergeCell ref="D162:F162"/>
    <mergeCell ref="J162:K162"/>
    <mergeCell ref="L162:M162"/>
    <mergeCell ref="N162:O162"/>
    <mergeCell ref="P162:Q162"/>
    <mergeCell ref="R162:S162"/>
    <mergeCell ref="D161:F161"/>
    <mergeCell ref="J161:K161"/>
    <mergeCell ref="L161:M161"/>
    <mergeCell ref="N161:O161"/>
    <mergeCell ref="P159:Q159"/>
    <mergeCell ref="R159:S159"/>
    <mergeCell ref="D160:F160"/>
    <mergeCell ref="J160:K160"/>
    <mergeCell ref="L160:M160"/>
    <mergeCell ref="N160:O160"/>
    <mergeCell ref="P160:Q160"/>
    <mergeCell ref="R160:S160"/>
    <mergeCell ref="D159:F159"/>
    <mergeCell ref="J159:K159"/>
    <mergeCell ref="L159:M159"/>
    <mergeCell ref="N159:O159"/>
    <mergeCell ref="P157:Q157"/>
    <mergeCell ref="R157:S157"/>
    <mergeCell ref="D158:F158"/>
    <mergeCell ref="J158:K158"/>
    <mergeCell ref="L158:M158"/>
    <mergeCell ref="N158:O158"/>
    <mergeCell ref="P158:Q158"/>
    <mergeCell ref="R158:S158"/>
    <mergeCell ref="D157:F157"/>
    <mergeCell ref="J157:K157"/>
    <mergeCell ref="L157:M157"/>
    <mergeCell ref="N157:O157"/>
    <mergeCell ref="P155:Q155"/>
    <mergeCell ref="R155:S155"/>
    <mergeCell ref="D156:F156"/>
    <mergeCell ref="J156:K156"/>
    <mergeCell ref="L156:M156"/>
    <mergeCell ref="N156:O156"/>
    <mergeCell ref="P156:Q156"/>
    <mergeCell ref="R156:S156"/>
    <mergeCell ref="D155:F155"/>
    <mergeCell ref="J155:K155"/>
    <mergeCell ref="L155:M155"/>
    <mergeCell ref="N155:O155"/>
    <mergeCell ref="P153:Q153"/>
    <mergeCell ref="R153:S153"/>
    <mergeCell ref="D154:F154"/>
    <mergeCell ref="J154:K154"/>
    <mergeCell ref="L154:M154"/>
    <mergeCell ref="N154:O154"/>
    <mergeCell ref="P154:Q154"/>
    <mergeCell ref="R154:S154"/>
    <mergeCell ref="D153:F153"/>
    <mergeCell ref="J153:K153"/>
    <mergeCell ref="L153:M153"/>
    <mergeCell ref="N153:O153"/>
    <mergeCell ref="P151:Q151"/>
    <mergeCell ref="R151:S151"/>
    <mergeCell ref="D152:F152"/>
    <mergeCell ref="J152:K152"/>
    <mergeCell ref="L152:M152"/>
    <mergeCell ref="N152:O152"/>
    <mergeCell ref="P152:Q152"/>
    <mergeCell ref="R152:S152"/>
    <mergeCell ref="D151:F151"/>
    <mergeCell ref="J151:K151"/>
    <mergeCell ref="L151:M151"/>
    <mergeCell ref="N151:O151"/>
    <mergeCell ref="P149:Q149"/>
    <mergeCell ref="R149:S149"/>
    <mergeCell ref="D150:F150"/>
    <mergeCell ref="J150:K150"/>
    <mergeCell ref="L150:M150"/>
    <mergeCell ref="N150:O150"/>
    <mergeCell ref="P150:Q150"/>
    <mergeCell ref="R150:S150"/>
    <mergeCell ref="D149:F149"/>
    <mergeCell ref="J149:K149"/>
    <mergeCell ref="L149:M149"/>
    <mergeCell ref="N149:O149"/>
    <mergeCell ref="P147:Q147"/>
    <mergeCell ref="R147:S147"/>
    <mergeCell ref="D148:F148"/>
    <mergeCell ref="J148:K148"/>
    <mergeCell ref="L148:M148"/>
    <mergeCell ref="N148:O148"/>
    <mergeCell ref="P148:Q148"/>
    <mergeCell ref="R148:S148"/>
    <mergeCell ref="D147:F147"/>
    <mergeCell ref="J147:K147"/>
    <mergeCell ref="L147:M147"/>
    <mergeCell ref="N147:O147"/>
    <mergeCell ref="P145:Q145"/>
    <mergeCell ref="R145:S145"/>
    <mergeCell ref="D146:F146"/>
    <mergeCell ref="J146:K146"/>
    <mergeCell ref="L146:M146"/>
    <mergeCell ref="N146:O146"/>
    <mergeCell ref="P146:Q146"/>
    <mergeCell ref="R146:S146"/>
    <mergeCell ref="D145:F145"/>
    <mergeCell ref="J145:K145"/>
    <mergeCell ref="L145:M145"/>
    <mergeCell ref="N145:O145"/>
    <mergeCell ref="P143:Q143"/>
    <mergeCell ref="R143:S143"/>
    <mergeCell ref="D144:F144"/>
    <mergeCell ref="J144:K144"/>
    <mergeCell ref="L144:M144"/>
    <mergeCell ref="N144:O144"/>
    <mergeCell ref="P144:Q144"/>
    <mergeCell ref="R144:S144"/>
    <mergeCell ref="D143:F143"/>
    <mergeCell ref="J143:K143"/>
    <mergeCell ref="L143:M143"/>
    <mergeCell ref="N143:O143"/>
    <mergeCell ref="P141:Q141"/>
    <mergeCell ref="R141:S141"/>
    <mergeCell ref="D142:F142"/>
    <mergeCell ref="J142:K142"/>
    <mergeCell ref="L142:M142"/>
    <mergeCell ref="N142:O142"/>
    <mergeCell ref="P142:Q142"/>
    <mergeCell ref="R142:S142"/>
    <mergeCell ref="D141:F141"/>
    <mergeCell ref="J141:K141"/>
    <mergeCell ref="L141:M141"/>
    <mergeCell ref="N141:O141"/>
    <mergeCell ref="P139:Q139"/>
    <mergeCell ref="R139:S139"/>
    <mergeCell ref="D140:F140"/>
    <mergeCell ref="J140:K140"/>
    <mergeCell ref="L140:M140"/>
    <mergeCell ref="N140:O140"/>
    <mergeCell ref="P140:Q140"/>
    <mergeCell ref="R140:S140"/>
    <mergeCell ref="D139:F139"/>
    <mergeCell ref="J139:K139"/>
    <mergeCell ref="L139:M139"/>
    <mergeCell ref="N139:O139"/>
    <mergeCell ref="P137:Q137"/>
    <mergeCell ref="R137:S137"/>
    <mergeCell ref="D138:F138"/>
    <mergeCell ref="J138:K138"/>
    <mergeCell ref="L138:M138"/>
    <mergeCell ref="N138:O138"/>
    <mergeCell ref="P138:Q138"/>
    <mergeCell ref="R138:S138"/>
    <mergeCell ref="D137:F137"/>
    <mergeCell ref="J137:K137"/>
    <mergeCell ref="L137:M137"/>
    <mergeCell ref="N137:O137"/>
    <mergeCell ref="P135:Q135"/>
    <mergeCell ref="R135:S135"/>
    <mergeCell ref="D136:F136"/>
    <mergeCell ref="J136:K136"/>
    <mergeCell ref="L136:M136"/>
    <mergeCell ref="N136:O136"/>
    <mergeCell ref="P136:Q136"/>
    <mergeCell ref="R136:S136"/>
    <mergeCell ref="D135:F135"/>
    <mergeCell ref="J135:K135"/>
    <mergeCell ref="L135:M135"/>
    <mergeCell ref="N135:O135"/>
    <mergeCell ref="P133:Q133"/>
    <mergeCell ref="R133:S133"/>
    <mergeCell ref="D134:F134"/>
    <mergeCell ref="J134:K134"/>
    <mergeCell ref="L134:M134"/>
    <mergeCell ref="N134:O134"/>
    <mergeCell ref="P134:Q134"/>
    <mergeCell ref="R134:S134"/>
    <mergeCell ref="D133:F133"/>
    <mergeCell ref="J133:K133"/>
    <mergeCell ref="L133:M133"/>
    <mergeCell ref="N133:O133"/>
    <mergeCell ref="P131:Q131"/>
    <mergeCell ref="R131:S131"/>
    <mergeCell ref="D132:F132"/>
    <mergeCell ref="J132:K132"/>
    <mergeCell ref="L132:M132"/>
    <mergeCell ref="N132:O132"/>
    <mergeCell ref="P132:Q132"/>
    <mergeCell ref="R132:S132"/>
    <mergeCell ref="D131:F131"/>
    <mergeCell ref="J131:K131"/>
    <mergeCell ref="L131:M131"/>
    <mergeCell ref="N131:O131"/>
    <mergeCell ref="P129:Q129"/>
    <mergeCell ref="R129:S129"/>
    <mergeCell ref="D130:F130"/>
    <mergeCell ref="J130:K130"/>
    <mergeCell ref="L130:M130"/>
    <mergeCell ref="N130:O130"/>
    <mergeCell ref="P130:Q130"/>
    <mergeCell ref="R130:S130"/>
    <mergeCell ref="D129:F129"/>
    <mergeCell ref="J129:K129"/>
    <mergeCell ref="L129:M129"/>
    <mergeCell ref="N129:O129"/>
    <mergeCell ref="P127:Q127"/>
    <mergeCell ref="R127:S127"/>
    <mergeCell ref="D128:F128"/>
    <mergeCell ref="J128:K128"/>
    <mergeCell ref="L128:M128"/>
    <mergeCell ref="N128:O128"/>
    <mergeCell ref="P128:Q128"/>
    <mergeCell ref="R128:S128"/>
    <mergeCell ref="D127:F127"/>
    <mergeCell ref="J127:K127"/>
    <mergeCell ref="L127:M127"/>
    <mergeCell ref="N127:O127"/>
    <mergeCell ref="P125:Q125"/>
    <mergeCell ref="R125:S125"/>
    <mergeCell ref="D126:F126"/>
    <mergeCell ref="J126:K126"/>
    <mergeCell ref="L126:M126"/>
    <mergeCell ref="N126:O126"/>
    <mergeCell ref="P126:Q126"/>
    <mergeCell ref="R126:S126"/>
    <mergeCell ref="D125:F125"/>
    <mergeCell ref="J125:K125"/>
    <mergeCell ref="L125:M125"/>
    <mergeCell ref="N125:O125"/>
    <mergeCell ref="P123:Q123"/>
    <mergeCell ref="R123:S123"/>
    <mergeCell ref="D124:F124"/>
    <mergeCell ref="J124:K124"/>
    <mergeCell ref="L124:M124"/>
    <mergeCell ref="N124:O124"/>
    <mergeCell ref="P124:Q124"/>
    <mergeCell ref="R124:S124"/>
    <mergeCell ref="D123:F123"/>
    <mergeCell ref="J123:K123"/>
    <mergeCell ref="L123:M123"/>
    <mergeCell ref="N123:O123"/>
    <mergeCell ref="P121:Q121"/>
    <mergeCell ref="R121:S121"/>
    <mergeCell ref="D122:F122"/>
    <mergeCell ref="J122:K122"/>
    <mergeCell ref="L122:M122"/>
    <mergeCell ref="N122:O122"/>
    <mergeCell ref="P122:Q122"/>
    <mergeCell ref="R122:S122"/>
    <mergeCell ref="D121:F121"/>
    <mergeCell ref="J121:K121"/>
    <mergeCell ref="L121:M121"/>
    <mergeCell ref="N121:O121"/>
    <mergeCell ref="P119:Q119"/>
    <mergeCell ref="R119:S119"/>
    <mergeCell ref="D120:F120"/>
    <mergeCell ref="J120:K120"/>
    <mergeCell ref="L120:M120"/>
    <mergeCell ref="N120:O120"/>
    <mergeCell ref="P120:Q120"/>
    <mergeCell ref="R120:S120"/>
    <mergeCell ref="D119:F119"/>
    <mergeCell ref="J119:K119"/>
    <mergeCell ref="L119:M119"/>
    <mergeCell ref="N119:O119"/>
    <mergeCell ref="P117:Q117"/>
    <mergeCell ref="R117:S117"/>
    <mergeCell ref="D118:F118"/>
    <mergeCell ref="J118:K118"/>
    <mergeCell ref="L118:M118"/>
    <mergeCell ref="N118:O118"/>
    <mergeCell ref="P118:Q118"/>
    <mergeCell ref="R118:S118"/>
    <mergeCell ref="D117:F117"/>
    <mergeCell ref="J117:K117"/>
    <mergeCell ref="L117:M117"/>
    <mergeCell ref="N117:O117"/>
    <mergeCell ref="P115:Q115"/>
    <mergeCell ref="R115:S115"/>
    <mergeCell ref="D116:F116"/>
    <mergeCell ref="J116:K116"/>
    <mergeCell ref="L116:M116"/>
    <mergeCell ref="N116:O116"/>
    <mergeCell ref="P116:Q116"/>
    <mergeCell ref="R116:S116"/>
    <mergeCell ref="D115:F115"/>
    <mergeCell ref="J115:K115"/>
    <mergeCell ref="L115:M115"/>
    <mergeCell ref="N115:O115"/>
    <mergeCell ref="P113:Q113"/>
    <mergeCell ref="R113:S113"/>
    <mergeCell ref="D114:F114"/>
    <mergeCell ref="J114:K114"/>
    <mergeCell ref="L114:M114"/>
    <mergeCell ref="N114:O114"/>
    <mergeCell ref="P114:Q114"/>
    <mergeCell ref="R114:S114"/>
    <mergeCell ref="D113:F113"/>
    <mergeCell ref="J113:K113"/>
    <mergeCell ref="L113:M113"/>
    <mergeCell ref="N113:O113"/>
    <mergeCell ref="P111:Q111"/>
    <mergeCell ref="R111:S111"/>
    <mergeCell ref="D112:F112"/>
    <mergeCell ref="J112:K112"/>
    <mergeCell ref="L112:M112"/>
    <mergeCell ref="N112:O112"/>
    <mergeCell ref="P112:Q112"/>
    <mergeCell ref="R112:S112"/>
    <mergeCell ref="D111:F111"/>
    <mergeCell ref="J111:K111"/>
    <mergeCell ref="L111:M111"/>
    <mergeCell ref="N111:O111"/>
    <mergeCell ref="P109:Q109"/>
    <mergeCell ref="R109:S109"/>
    <mergeCell ref="D110:F110"/>
    <mergeCell ref="J110:K110"/>
    <mergeCell ref="L110:M110"/>
    <mergeCell ref="N110:O110"/>
    <mergeCell ref="P110:Q110"/>
    <mergeCell ref="R110:S110"/>
    <mergeCell ref="D109:F109"/>
    <mergeCell ref="J109:K109"/>
    <mergeCell ref="L109:M109"/>
    <mergeCell ref="N109:O109"/>
    <mergeCell ref="P107:Q107"/>
    <mergeCell ref="R107:S107"/>
    <mergeCell ref="D108:F108"/>
    <mergeCell ref="J108:K108"/>
    <mergeCell ref="L108:M108"/>
    <mergeCell ref="N108:O108"/>
    <mergeCell ref="P108:Q108"/>
    <mergeCell ref="R108:S108"/>
    <mergeCell ref="D107:F107"/>
    <mergeCell ref="J107:K107"/>
    <mergeCell ref="L107:M107"/>
    <mergeCell ref="N107:O107"/>
    <mergeCell ref="P105:Q105"/>
    <mergeCell ref="R105:S105"/>
    <mergeCell ref="D106:F106"/>
    <mergeCell ref="J106:K106"/>
    <mergeCell ref="L106:M106"/>
    <mergeCell ref="N106:O106"/>
    <mergeCell ref="P106:Q106"/>
    <mergeCell ref="R106:S106"/>
    <mergeCell ref="D105:F105"/>
    <mergeCell ref="J105:K105"/>
    <mergeCell ref="L105:M105"/>
    <mergeCell ref="N105:O105"/>
    <mergeCell ref="P103:Q103"/>
    <mergeCell ref="R103:S103"/>
    <mergeCell ref="D104:F104"/>
    <mergeCell ref="J104:K104"/>
    <mergeCell ref="L104:M104"/>
    <mergeCell ref="N104:O104"/>
    <mergeCell ref="P104:Q104"/>
    <mergeCell ref="R104:S104"/>
    <mergeCell ref="D103:F103"/>
    <mergeCell ref="J103:K103"/>
    <mergeCell ref="L103:M103"/>
    <mergeCell ref="N103:O103"/>
    <mergeCell ref="P101:Q101"/>
    <mergeCell ref="R101:S101"/>
    <mergeCell ref="D102:F102"/>
    <mergeCell ref="J102:K102"/>
    <mergeCell ref="L102:M102"/>
    <mergeCell ref="N102:O102"/>
    <mergeCell ref="P102:Q102"/>
    <mergeCell ref="R102:S102"/>
    <mergeCell ref="D101:F101"/>
    <mergeCell ref="J101:K101"/>
    <mergeCell ref="L101:M101"/>
    <mergeCell ref="N101:O101"/>
    <mergeCell ref="P99:Q99"/>
    <mergeCell ref="R99:S99"/>
    <mergeCell ref="D100:F100"/>
    <mergeCell ref="J100:K100"/>
    <mergeCell ref="L100:M100"/>
    <mergeCell ref="N100:O100"/>
    <mergeCell ref="P100:Q100"/>
    <mergeCell ref="R100:S100"/>
    <mergeCell ref="D99:F99"/>
    <mergeCell ref="J99:K99"/>
    <mergeCell ref="L99:M99"/>
    <mergeCell ref="N99:O99"/>
    <mergeCell ref="P97:Q97"/>
    <mergeCell ref="R97:S97"/>
    <mergeCell ref="D98:F98"/>
    <mergeCell ref="J98:K98"/>
    <mergeCell ref="L98:M98"/>
    <mergeCell ref="N98:O98"/>
    <mergeCell ref="P98:Q98"/>
    <mergeCell ref="R98:S98"/>
    <mergeCell ref="D97:F97"/>
    <mergeCell ref="J97:K97"/>
    <mergeCell ref="L97:M97"/>
    <mergeCell ref="N97:O97"/>
    <mergeCell ref="P95:Q95"/>
    <mergeCell ref="R95:S95"/>
    <mergeCell ref="D96:F96"/>
    <mergeCell ref="J96:K96"/>
    <mergeCell ref="L96:M96"/>
    <mergeCell ref="N96:O96"/>
    <mergeCell ref="P96:Q96"/>
    <mergeCell ref="R96:S96"/>
    <mergeCell ref="D95:F95"/>
    <mergeCell ref="J95:K95"/>
    <mergeCell ref="L95:M95"/>
    <mergeCell ref="N95:O95"/>
    <mergeCell ref="P93:Q93"/>
    <mergeCell ref="R93:S93"/>
    <mergeCell ref="D94:F94"/>
    <mergeCell ref="J94:K94"/>
    <mergeCell ref="L94:M94"/>
    <mergeCell ref="N94:O94"/>
    <mergeCell ref="P94:Q94"/>
    <mergeCell ref="R94:S94"/>
    <mergeCell ref="D93:F93"/>
    <mergeCell ref="J93:K93"/>
    <mergeCell ref="L93:M93"/>
    <mergeCell ref="N93:O93"/>
    <mergeCell ref="P91:Q91"/>
    <mergeCell ref="R91:S91"/>
    <mergeCell ref="D92:F92"/>
    <mergeCell ref="J92:K92"/>
    <mergeCell ref="L92:M92"/>
    <mergeCell ref="N92:O92"/>
    <mergeCell ref="P92:Q92"/>
    <mergeCell ref="R92:S92"/>
    <mergeCell ref="D91:F91"/>
    <mergeCell ref="J91:K91"/>
    <mergeCell ref="L91:M91"/>
    <mergeCell ref="N91:O91"/>
    <mergeCell ref="P89:Q89"/>
    <mergeCell ref="R89:S89"/>
    <mergeCell ref="D90:F90"/>
    <mergeCell ref="J90:K90"/>
    <mergeCell ref="L90:M90"/>
    <mergeCell ref="N90:O90"/>
    <mergeCell ref="P90:Q90"/>
    <mergeCell ref="R90:S90"/>
    <mergeCell ref="D89:F89"/>
    <mergeCell ref="J89:K89"/>
    <mergeCell ref="L89:M89"/>
    <mergeCell ref="N89:O89"/>
    <mergeCell ref="P87:Q87"/>
    <mergeCell ref="R87:S87"/>
    <mergeCell ref="D88:F88"/>
    <mergeCell ref="J88:K88"/>
    <mergeCell ref="L88:M88"/>
    <mergeCell ref="N88:O88"/>
    <mergeCell ref="P88:Q88"/>
    <mergeCell ref="R88:S88"/>
    <mergeCell ref="D87:F87"/>
    <mergeCell ref="J87:K87"/>
    <mergeCell ref="L87:M87"/>
    <mergeCell ref="N87:O87"/>
    <mergeCell ref="P85:Q85"/>
    <mergeCell ref="R85:S85"/>
    <mergeCell ref="D86:F86"/>
    <mergeCell ref="J86:K86"/>
    <mergeCell ref="L86:M86"/>
    <mergeCell ref="N86:O86"/>
    <mergeCell ref="P86:Q86"/>
    <mergeCell ref="R86:S86"/>
    <mergeCell ref="D85:F85"/>
    <mergeCell ref="J85:K85"/>
    <mergeCell ref="L85:M85"/>
    <mergeCell ref="N85:O85"/>
    <mergeCell ref="P83:Q83"/>
    <mergeCell ref="R83:S83"/>
    <mergeCell ref="D84:F84"/>
    <mergeCell ref="J84:K84"/>
    <mergeCell ref="L84:M84"/>
    <mergeCell ref="N84:O84"/>
    <mergeCell ref="P84:Q84"/>
    <mergeCell ref="R84:S84"/>
    <mergeCell ref="D83:F83"/>
    <mergeCell ref="J83:K83"/>
    <mergeCell ref="L83:M83"/>
    <mergeCell ref="N83:O83"/>
    <mergeCell ref="P81:Q81"/>
    <mergeCell ref="R81:S81"/>
    <mergeCell ref="D82:F82"/>
    <mergeCell ref="J82:K82"/>
    <mergeCell ref="L82:M82"/>
    <mergeCell ref="N82:O82"/>
    <mergeCell ref="P82:Q82"/>
    <mergeCell ref="R82:S82"/>
    <mergeCell ref="D81:F81"/>
    <mergeCell ref="J81:K81"/>
    <mergeCell ref="L81:M81"/>
    <mergeCell ref="N81:O81"/>
    <mergeCell ref="R20:S20"/>
    <mergeCell ref="D80:F80"/>
    <mergeCell ref="J80:K80"/>
    <mergeCell ref="L80:M80"/>
    <mergeCell ref="N80:O80"/>
    <mergeCell ref="P80:Q80"/>
    <mergeCell ref="R80:S80"/>
    <mergeCell ref="R73:S73"/>
    <mergeCell ref="R24:S24"/>
    <mergeCell ref="J25:K25"/>
    <mergeCell ref="L25:M25"/>
    <mergeCell ref="N79:O79"/>
    <mergeCell ref="P77:Q77"/>
    <mergeCell ref="R77:S77"/>
    <mergeCell ref="N26:O26"/>
    <mergeCell ref="P79:Q79"/>
    <mergeCell ref="R79:S79"/>
    <mergeCell ref="P73:Q73"/>
    <mergeCell ref="D73:F73"/>
    <mergeCell ref="J73:K73"/>
    <mergeCell ref="L73:M73"/>
    <mergeCell ref="D79:F79"/>
    <mergeCell ref="J79:K79"/>
    <mergeCell ref="L79:M79"/>
    <mergeCell ref="D78:F78"/>
    <mergeCell ref="J78:K78"/>
    <mergeCell ref="L78:M78"/>
    <mergeCell ref="N78:O78"/>
    <mergeCell ref="P78:Q78"/>
    <mergeCell ref="R78:S78"/>
    <mergeCell ref="D77:F77"/>
    <mergeCell ref="J77:K77"/>
    <mergeCell ref="L77:M77"/>
    <mergeCell ref="N77:O77"/>
    <mergeCell ref="N16:O16"/>
    <mergeCell ref="J16:K16"/>
    <mergeCell ref="L16:M16"/>
    <mergeCell ref="D18:F18"/>
    <mergeCell ref="D22:F22"/>
    <mergeCell ref="N18:O18"/>
    <mergeCell ref="N20:O20"/>
    <mergeCell ref="D21:F21"/>
    <mergeCell ref="L17:M17"/>
    <mergeCell ref="N6:O7"/>
    <mergeCell ref="R16:S16"/>
    <mergeCell ref="P16:Q16"/>
    <mergeCell ref="R11:S11"/>
    <mergeCell ref="P17:Q17"/>
    <mergeCell ref="R17:S17"/>
    <mergeCell ref="N11:O11"/>
    <mergeCell ref="Q9:S9"/>
    <mergeCell ref="Q10:S10"/>
    <mergeCell ref="J24:K24"/>
    <mergeCell ref="L24:M24"/>
    <mergeCell ref="D19:F19"/>
    <mergeCell ref="D20:F20"/>
    <mergeCell ref="F9:H9"/>
    <mergeCell ref="F10:H10"/>
    <mergeCell ref="J9:K9"/>
    <mergeCell ref="D28:F28"/>
    <mergeCell ref="J28:K28"/>
    <mergeCell ref="L28:M28"/>
    <mergeCell ref="P20:Q20"/>
    <mergeCell ref="N28:O28"/>
    <mergeCell ref="B2:S2"/>
    <mergeCell ref="E4:S4"/>
    <mergeCell ref="J17:K17"/>
    <mergeCell ref="N17:O17"/>
    <mergeCell ref="P11:Q11"/>
    <mergeCell ref="F11:G11"/>
    <mergeCell ref="F12:G12"/>
    <mergeCell ref="F13:G13"/>
    <mergeCell ref="F14:G14"/>
    <mergeCell ref="P8:S8"/>
    <mergeCell ref="R22:S22"/>
    <mergeCell ref="J23:K23"/>
    <mergeCell ref="L23:M23"/>
    <mergeCell ref="N23:O23"/>
    <mergeCell ref="P23:Q23"/>
    <mergeCell ref="R23:S23"/>
    <mergeCell ref="L22:M22"/>
    <mergeCell ref="N22:O22"/>
    <mergeCell ref="J22:K22"/>
    <mergeCell ref="N8:O8"/>
    <mergeCell ref="B11:D12"/>
    <mergeCell ref="J20:K20"/>
    <mergeCell ref="L20:M20"/>
    <mergeCell ref="J11:K11"/>
    <mergeCell ref="L11:M11"/>
    <mergeCell ref="B13:D14"/>
    <mergeCell ref="D17:F17"/>
    <mergeCell ref="E7:M7"/>
    <mergeCell ref="D16:F16"/>
    <mergeCell ref="E8:L8"/>
    <mergeCell ref="H11:I11"/>
    <mergeCell ref="D23:F23"/>
    <mergeCell ref="B4:D4"/>
    <mergeCell ref="B5:D5"/>
    <mergeCell ref="B6:D7"/>
    <mergeCell ref="B8:D8"/>
    <mergeCell ref="R26:S26"/>
    <mergeCell ref="D27:F27"/>
    <mergeCell ref="J27:K27"/>
    <mergeCell ref="L27:M27"/>
    <mergeCell ref="N27:O27"/>
    <mergeCell ref="P27:Q27"/>
    <mergeCell ref="D26:F26"/>
    <mergeCell ref="J26:K26"/>
    <mergeCell ref="P18:Q18"/>
    <mergeCell ref="R18:S18"/>
    <mergeCell ref="J19:K19"/>
    <mergeCell ref="L19:M19"/>
    <mergeCell ref="N19:O19"/>
    <mergeCell ref="P19:Q19"/>
    <mergeCell ref="D24:F24"/>
    <mergeCell ref="D25:F25"/>
    <mergeCell ref="R19:S19"/>
    <mergeCell ref="L18:M18"/>
    <mergeCell ref="J18:K18"/>
    <mergeCell ref="J21:K21"/>
    <mergeCell ref="L21:M21"/>
    <mergeCell ref="N21:O21"/>
    <mergeCell ref="P21:Q21"/>
    <mergeCell ref="R21:S21"/>
    <mergeCell ref="N24:O24"/>
    <mergeCell ref="P24:Q24"/>
    <mergeCell ref="P22:Q22"/>
    <mergeCell ref="J10:K10"/>
    <mergeCell ref="N25:O25"/>
    <mergeCell ref="P25:Q25"/>
    <mergeCell ref="L26:M26"/>
    <mergeCell ref="D29:F29"/>
    <mergeCell ref="J29:K29"/>
    <mergeCell ref="L29:M29"/>
    <mergeCell ref="N29:O29"/>
    <mergeCell ref="D30:F30"/>
    <mergeCell ref="J30:K30"/>
    <mergeCell ref="L30:M30"/>
    <mergeCell ref="N30:O30"/>
    <mergeCell ref="P31:Q31"/>
    <mergeCell ref="R31:S31"/>
    <mergeCell ref="D31:F31"/>
    <mergeCell ref="J31:K31"/>
    <mergeCell ref="L31:M31"/>
    <mergeCell ref="N31:O31"/>
    <mergeCell ref="R25:S25"/>
    <mergeCell ref="P30:Q30"/>
    <mergeCell ref="R30:S30"/>
    <mergeCell ref="P29:Q29"/>
    <mergeCell ref="R29:S29"/>
    <mergeCell ref="P28:Q28"/>
    <mergeCell ref="R28:S28"/>
    <mergeCell ref="P26:Q26"/>
    <mergeCell ref="R27:S27"/>
    <mergeCell ref="P33:Q33"/>
    <mergeCell ref="R33:S33"/>
    <mergeCell ref="D32:F32"/>
    <mergeCell ref="J32:K32"/>
    <mergeCell ref="L32:M32"/>
    <mergeCell ref="N32:O32"/>
    <mergeCell ref="P32:Q32"/>
    <mergeCell ref="R32:S32"/>
    <mergeCell ref="D33:F33"/>
    <mergeCell ref="J33:K33"/>
    <mergeCell ref="L33:M33"/>
    <mergeCell ref="N33:O33"/>
    <mergeCell ref="P35:Q35"/>
    <mergeCell ref="R35:S35"/>
    <mergeCell ref="D34:F34"/>
    <mergeCell ref="J34:K34"/>
    <mergeCell ref="L34:M34"/>
    <mergeCell ref="N34:O34"/>
    <mergeCell ref="P34:Q34"/>
    <mergeCell ref="R34:S34"/>
    <mergeCell ref="D35:F35"/>
    <mergeCell ref="J35:K35"/>
    <mergeCell ref="L35:M35"/>
    <mergeCell ref="N35:O35"/>
    <mergeCell ref="P37:Q37"/>
    <mergeCell ref="R37:S37"/>
    <mergeCell ref="D36:F36"/>
    <mergeCell ref="J36:K36"/>
    <mergeCell ref="L36:M36"/>
    <mergeCell ref="N36:O36"/>
    <mergeCell ref="P36:Q36"/>
    <mergeCell ref="R36:S36"/>
    <mergeCell ref="D37:F37"/>
    <mergeCell ref="J37:K37"/>
    <mergeCell ref="L37:M37"/>
    <mergeCell ref="N37:O37"/>
    <mergeCell ref="P39:Q39"/>
    <mergeCell ref="R39:S39"/>
    <mergeCell ref="D38:F38"/>
    <mergeCell ref="J38:K38"/>
    <mergeCell ref="L38:M38"/>
    <mergeCell ref="N38:O38"/>
    <mergeCell ref="P38:Q38"/>
    <mergeCell ref="R38:S38"/>
    <mergeCell ref="D39:F39"/>
    <mergeCell ref="J39:K39"/>
    <mergeCell ref="L39:M39"/>
    <mergeCell ref="N39:O39"/>
    <mergeCell ref="P41:Q41"/>
    <mergeCell ref="R41:S41"/>
    <mergeCell ref="D40:F40"/>
    <mergeCell ref="J40:K40"/>
    <mergeCell ref="L40:M40"/>
    <mergeCell ref="N40:O40"/>
    <mergeCell ref="P40:Q40"/>
    <mergeCell ref="R40:S40"/>
    <mergeCell ref="D41:F41"/>
    <mergeCell ref="J41:K41"/>
    <mergeCell ref="L41:M41"/>
    <mergeCell ref="N41:O41"/>
    <mergeCell ref="P43:Q43"/>
    <mergeCell ref="R43:S43"/>
    <mergeCell ref="D42:F42"/>
    <mergeCell ref="J42:K42"/>
    <mergeCell ref="L42:M42"/>
    <mergeCell ref="N42:O42"/>
    <mergeCell ref="P42:Q42"/>
    <mergeCell ref="R42:S42"/>
    <mergeCell ref="D43:F43"/>
    <mergeCell ref="J43:K43"/>
    <mergeCell ref="L43:M43"/>
    <mergeCell ref="N43:O43"/>
    <mergeCell ref="P45:Q45"/>
    <mergeCell ref="R45:S45"/>
    <mergeCell ref="D44:F44"/>
    <mergeCell ref="J44:K44"/>
    <mergeCell ref="L44:M44"/>
    <mergeCell ref="N44:O44"/>
    <mergeCell ref="P44:Q44"/>
    <mergeCell ref="R44:S44"/>
    <mergeCell ref="D45:F45"/>
    <mergeCell ref="J45:K45"/>
    <mergeCell ref="L45:M45"/>
    <mergeCell ref="N45:O45"/>
    <mergeCell ref="P47:Q47"/>
    <mergeCell ref="R47:S47"/>
    <mergeCell ref="D46:F46"/>
    <mergeCell ref="J46:K46"/>
    <mergeCell ref="L46:M46"/>
    <mergeCell ref="N46:O46"/>
    <mergeCell ref="P46:Q46"/>
    <mergeCell ref="R46:S46"/>
    <mergeCell ref="D47:F47"/>
    <mergeCell ref="J47:K47"/>
    <mergeCell ref="L47:M47"/>
    <mergeCell ref="N47:O47"/>
    <mergeCell ref="P49:Q49"/>
    <mergeCell ref="R49:S49"/>
    <mergeCell ref="D48:F48"/>
    <mergeCell ref="J48:K48"/>
    <mergeCell ref="L48:M48"/>
    <mergeCell ref="N48:O48"/>
    <mergeCell ref="P48:Q48"/>
    <mergeCell ref="R48:S48"/>
    <mergeCell ref="D49:F49"/>
    <mergeCell ref="J49:K49"/>
    <mergeCell ref="L49:M49"/>
    <mergeCell ref="N49:O49"/>
    <mergeCell ref="P51:Q51"/>
    <mergeCell ref="R51:S51"/>
    <mergeCell ref="D50:F50"/>
    <mergeCell ref="J50:K50"/>
    <mergeCell ref="L50:M50"/>
    <mergeCell ref="N50:O50"/>
    <mergeCell ref="P50:Q50"/>
    <mergeCell ref="R50:S50"/>
    <mergeCell ref="D51:F51"/>
    <mergeCell ref="J51:K51"/>
    <mergeCell ref="L51:M51"/>
    <mergeCell ref="N51:O51"/>
    <mergeCell ref="P53:Q53"/>
    <mergeCell ref="R53:S53"/>
    <mergeCell ref="D52:F52"/>
    <mergeCell ref="J52:K52"/>
    <mergeCell ref="L52:M52"/>
    <mergeCell ref="N52:O52"/>
    <mergeCell ref="P52:Q52"/>
    <mergeCell ref="R52:S52"/>
    <mergeCell ref="D53:F53"/>
    <mergeCell ref="J53:K53"/>
    <mergeCell ref="L53:M53"/>
    <mergeCell ref="N53:O53"/>
    <mergeCell ref="P55:Q55"/>
    <mergeCell ref="R55:S55"/>
    <mergeCell ref="D54:F54"/>
    <mergeCell ref="J54:K54"/>
    <mergeCell ref="L54:M54"/>
    <mergeCell ref="N54:O54"/>
    <mergeCell ref="P54:Q54"/>
    <mergeCell ref="R54:S54"/>
    <mergeCell ref="D55:F55"/>
    <mergeCell ref="J55:K55"/>
    <mergeCell ref="L55:M55"/>
    <mergeCell ref="N55:O55"/>
    <mergeCell ref="P57:Q57"/>
    <mergeCell ref="R57:S57"/>
    <mergeCell ref="D56:F56"/>
    <mergeCell ref="J56:K56"/>
    <mergeCell ref="L56:M56"/>
    <mergeCell ref="N56:O56"/>
    <mergeCell ref="P56:Q56"/>
    <mergeCell ref="R56:S56"/>
    <mergeCell ref="D57:F57"/>
    <mergeCell ref="J57:K57"/>
    <mergeCell ref="L57:M57"/>
    <mergeCell ref="N57:O57"/>
    <mergeCell ref="P59:Q59"/>
    <mergeCell ref="R59:S59"/>
    <mergeCell ref="D58:F58"/>
    <mergeCell ref="J58:K58"/>
    <mergeCell ref="L58:M58"/>
    <mergeCell ref="N58:O58"/>
    <mergeCell ref="P58:Q58"/>
    <mergeCell ref="R58:S58"/>
    <mergeCell ref="D59:F59"/>
    <mergeCell ref="J59:K59"/>
    <mergeCell ref="L59:M59"/>
    <mergeCell ref="N59:O59"/>
    <mergeCell ref="P61:Q61"/>
    <mergeCell ref="R61:S61"/>
    <mergeCell ref="D60:F60"/>
    <mergeCell ref="J60:K60"/>
    <mergeCell ref="L60:M60"/>
    <mergeCell ref="N60:O60"/>
    <mergeCell ref="P60:Q60"/>
    <mergeCell ref="R60:S60"/>
    <mergeCell ref="D61:F61"/>
    <mergeCell ref="J61:K61"/>
    <mergeCell ref="L61:M61"/>
    <mergeCell ref="N61:O61"/>
    <mergeCell ref="P63:Q63"/>
    <mergeCell ref="R63:S63"/>
    <mergeCell ref="D62:F62"/>
    <mergeCell ref="J62:K62"/>
    <mergeCell ref="L62:M62"/>
    <mergeCell ref="N62:O62"/>
    <mergeCell ref="P62:Q62"/>
    <mergeCell ref="R62:S62"/>
    <mergeCell ref="D63:F63"/>
    <mergeCell ref="J63:K63"/>
    <mergeCell ref="L63:M63"/>
    <mergeCell ref="N63:O63"/>
    <mergeCell ref="P65:Q65"/>
    <mergeCell ref="R65:S65"/>
    <mergeCell ref="D64:F64"/>
    <mergeCell ref="J64:K64"/>
    <mergeCell ref="L64:M64"/>
    <mergeCell ref="N64:O64"/>
    <mergeCell ref="P64:Q64"/>
    <mergeCell ref="R64:S64"/>
    <mergeCell ref="D65:F65"/>
    <mergeCell ref="J65:K65"/>
    <mergeCell ref="L65:M65"/>
    <mergeCell ref="N65:O65"/>
    <mergeCell ref="P67:Q67"/>
    <mergeCell ref="R67:S67"/>
    <mergeCell ref="D66:F66"/>
    <mergeCell ref="J66:K66"/>
    <mergeCell ref="L66:M66"/>
    <mergeCell ref="N66:O66"/>
    <mergeCell ref="P66:Q66"/>
    <mergeCell ref="R66:S66"/>
    <mergeCell ref="D67:F67"/>
    <mergeCell ref="J67:K67"/>
    <mergeCell ref="L67:M67"/>
    <mergeCell ref="N67:O67"/>
    <mergeCell ref="N74:O74"/>
    <mergeCell ref="P69:Q69"/>
    <mergeCell ref="R69:S69"/>
    <mergeCell ref="D68:F68"/>
    <mergeCell ref="J68:K68"/>
    <mergeCell ref="L68:M68"/>
    <mergeCell ref="N68:O68"/>
    <mergeCell ref="P68:Q68"/>
    <mergeCell ref="R68:S68"/>
    <mergeCell ref="D69:F69"/>
    <mergeCell ref="J69:K69"/>
    <mergeCell ref="L69:M69"/>
    <mergeCell ref="N69:O69"/>
    <mergeCell ref="P71:Q71"/>
    <mergeCell ref="R71:S71"/>
    <mergeCell ref="D70:F70"/>
    <mergeCell ref="J70:K70"/>
    <mergeCell ref="L70:M70"/>
    <mergeCell ref="N70:O70"/>
    <mergeCell ref="P70:Q70"/>
    <mergeCell ref="R70:S70"/>
    <mergeCell ref="M9:O9"/>
    <mergeCell ref="M10:O10"/>
    <mergeCell ref="D71:F71"/>
    <mergeCell ref="J71:K71"/>
    <mergeCell ref="R76:S76"/>
    <mergeCell ref="D75:F75"/>
    <mergeCell ref="J75:K75"/>
    <mergeCell ref="L75:M75"/>
    <mergeCell ref="N75:O75"/>
    <mergeCell ref="P6:R7"/>
    <mergeCell ref="S6:S7"/>
    <mergeCell ref="D72:F72"/>
    <mergeCell ref="J72:K72"/>
    <mergeCell ref="L72:M72"/>
    <mergeCell ref="N72:O72"/>
    <mergeCell ref="P72:Q72"/>
    <mergeCell ref="R72:S72"/>
    <mergeCell ref="P76:Q76"/>
    <mergeCell ref="N76:O76"/>
    <mergeCell ref="L71:M71"/>
    <mergeCell ref="N71:O71"/>
    <mergeCell ref="P74:Q74"/>
    <mergeCell ref="R74:S74"/>
    <mergeCell ref="P75:Q75"/>
    <mergeCell ref="R75:S75"/>
    <mergeCell ref="D76:F76"/>
    <mergeCell ref="J76:K76"/>
    <mergeCell ref="L76:M76"/>
    <mergeCell ref="N73:O73"/>
    <mergeCell ref="D74:F74"/>
    <mergeCell ref="J74:K74"/>
    <mergeCell ref="L74:M74"/>
  </mergeCells>
  <phoneticPr fontId="11"/>
  <printOptions horizontalCentered="1"/>
  <pageMargins left="0.59055118110236227" right="0" top="0.34" bottom="0" header="0.31496062992125984" footer="0.31496062992125984"/>
  <pageSetup paperSize="9" scale="75" fitToHeight="0" orientation="portrait" blackAndWhite="1" r:id="rId1"/>
  <rowBreaks count="5" manualBreakCount="5">
    <brk id="56" min="1" max="18" man="1"/>
    <brk id="96" min="1" max="18" man="1"/>
    <brk id="136" min="1" max="18" man="1"/>
    <brk id="176" min="1" max="18" man="1"/>
    <brk id="216"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2"/>
  <sheetViews>
    <sheetView workbookViewId="0"/>
  </sheetViews>
  <sheetFormatPr defaultRowHeight="12.85" x14ac:dyDescent="0.15"/>
  <cols>
    <col min="1" max="1" width="7.125" style="15" customWidth="1"/>
    <col min="2" max="3" width="6.625" style="15" customWidth="1"/>
    <col min="4" max="4" width="4.625" style="15" customWidth="1"/>
    <col min="5" max="5" width="6.875" style="15" customWidth="1"/>
    <col min="6" max="6" width="10.5" style="15" customWidth="1"/>
    <col min="7" max="7" width="12.75" style="15" customWidth="1"/>
    <col min="8" max="8" width="11.875" style="15" customWidth="1"/>
    <col min="9" max="10" width="4.625" style="15" customWidth="1"/>
    <col min="11" max="12" width="5.5" style="15" bestFit="1" customWidth="1"/>
    <col min="13" max="13" width="6.625" style="15" customWidth="1"/>
    <col min="14" max="14" width="10.5" style="15" bestFit="1" customWidth="1"/>
    <col min="15" max="15" width="9.75" style="15" customWidth="1"/>
    <col min="16" max="16" width="10.625" style="15" customWidth="1"/>
    <col min="17" max="17" width="16.375" style="15" customWidth="1"/>
    <col min="18" max="18" width="10.75" style="15" customWidth="1"/>
    <col min="19" max="19" width="11" style="15" customWidth="1"/>
    <col min="20" max="20" width="10.75" style="15" customWidth="1"/>
    <col min="21" max="21" width="12.875" style="15" customWidth="1"/>
    <col min="22" max="22" width="9.625" style="15" customWidth="1"/>
    <col min="23" max="34" width="3.125" style="15" hidden="1" customWidth="1"/>
    <col min="35" max="35" width="3.5" style="15" bestFit="1" customWidth="1"/>
    <col min="36" max="36" width="6.625" style="15" customWidth="1"/>
    <col min="37" max="37" width="14.5" style="15" customWidth="1"/>
    <col min="38" max="38" width="6.75" style="15" bestFit="1" customWidth="1"/>
    <col min="39" max="39" width="4.125" style="15" bestFit="1" customWidth="1"/>
    <col min="40" max="40" width="3.25" style="15" bestFit="1" customWidth="1"/>
    <col min="41" max="41" width="11.875" style="15" customWidth="1"/>
    <col min="42" max="42" width="14.5" style="15" customWidth="1"/>
    <col min="43" max="43" width="6.75" style="15" bestFit="1" customWidth="1"/>
    <col min="44" max="44" width="4.125" style="15" bestFit="1" customWidth="1"/>
    <col min="45" max="45" width="3.25" style="15" bestFit="1" customWidth="1"/>
    <col min="46" max="46" width="14.75" style="15" customWidth="1"/>
    <col min="47" max="16384" width="9" style="15"/>
  </cols>
  <sheetData>
    <row r="1" spans="1:36" s="285" customFormat="1" ht="34.950000000000003" customHeight="1" x14ac:dyDescent="0.15">
      <c r="A1" s="285" t="s">
        <v>242</v>
      </c>
      <c r="B1" s="285" t="s">
        <v>243</v>
      </c>
      <c r="C1" s="285" t="s">
        <v>244</v>
      </c>
      <c r="D1" s="285" t="s">
        <v>245</v>
      </c>
      <c r="E1" s="285" t="s">
        <v>246</v>
      </c>
      <c r="F1" s="285" t="s">
        <v>247</v>
      </c>
      <c r="G1" s="285" t="s">
        <v>248</v>
      </c>
      <c r="H1" s="285" t="s">
        <v>249</v>
      </c>
      <c r="I1" s="285" t="s">
        <v>250</v>
      </c>
      <c r="J1" s="285" t="s">
        <v>0</v>
      </c>
      <c r="K1" s="285" t="s">
        <v>251</v>
      </c>
      <c r="L1" s="285" t="s">
        <v>252</v>
      </c>
      <c r="M1" s="285" t="s">
        <v>253</v>
      </c>
      <c r="N1" s="285" t="s">
        <v>254</v>
      </c>
      <c r="O1" s="285" t="s">
        <v>255</v>
      </c>
      <c r="P1" s="285" t="s">
        <v>256</v>
      </c>
      <c r="Q1" s="285" t="s">
        <v>257</v>
      </c>
      <c r="R1" s="285" t="s">
        <v>258</v>
      </c>
      <c r="S1" s="285" t="s">
        <v>259</v>
      </c>
      <c r="T1" s="285" t="s">
        <v>260</v>
      </c>
      <c r="U1" s="285" t="s">
        <v>261</v>
      </c>
      <c r="V1" s="285" t="s">
        <v>262</v>
      </c>
      <c r="W1" s="285" t="s">
        <v>263</v>
      </c>
      <c r="X1" s="285" t="s">
        <v>264</v>
      </c>
      <c r="Y1" s="285" t="s">
        <v>265</v>
      </c>
      <c r="Z1" s="285" t="s">
        <v>266</v>
      </c>
      <c r="AA1" s="285" t="s">
        <v>267</v>
      </c>
      <c r="AB1" s="285" t="s">
        <v>268</v>
      </c>
      <c r="AC1" s="285" t="s">
        <v>269</v>
      </c>
      <c r="AD1" s="285" t="s">
        <v>270</v>
      </c>
      <c r="AE1" s="285" t="s">
        <v>271</v>
      </c>
      <c r="AF1" s="285" t="s">
        <v>272</v>
      </c>
      <c r="AG1" s="285" t="s">
        <v>273</v>
      </c>
      <c r="AH1" s="285" t="s">
        <v>274</v>
      </c>
      <c r="AJ1" s="285" t="s">
        <v>282</v>
      </c>
    </row>
    <row r="2" spans="1:36" s="1" customFormat="1" x14ac:dyDescent="0.15">
      <c r="A2" s="15"/>
      <c r="B2" s="15" t="str">
        <f>IF(競技者データ入力シート!B7="","",競技者データ入力シート!$V$1)</f>
        <v/>
      </c>
      <c r="C2" s="15" t="str">
        <f>IF(競技者データ入力シート!C7="","",'大会申込一覧表（印刷提出）'!$P$5)</f>
        <v/>
      </c>
      <c r="D2" s="15"/>
      <c r="E2" s="15" t="str">
        <f>IF(競技者データ入力シート!B7="","",競技者データ入力シート!B7)</f>
        <v/>
      </c>
      <c r="F2" s="15" t="str">
        <f>IF(競技者データ入力シート!C7="","",競技者データ入力シート!C7&amp;" "&amp;競技者データ入力シート!D7)</f>
        <v/>
      </c>
      <c r="G2" s="15" t="str">
        <f>IF(競技者データ入力シート!E7="","",競技者データ入力シート!E7&amp;" "&amp;競技者データ入力シート!F7)</f>
        <v/>
      </c>
      <c r="H2" s="15" t="str">
        <f>IF(競技者データ入力シート!C7="","",競技者データ入力シート!C7&amp;" "&amp;競技者データ入力シート!D7)</f>
        <v/>
      </c>
      <c r="I2" s="15" t="str">
        <f>IF(競技者データ入力シート!H7="","",競技者データ入力シート!H7)</f>
        <v/>
      </c>
      <c r="J2" s="15" t="str">
        <f>IF(競技者データ入力シート!I7="","",競技者データ入力シート!I7)</f>
        <v/>
      </c>
      <c r="K2" s="15" t="str">
        <f>IF(競技者データ入力シート!J7="","",競技者データ入力シート!J7)</f>
        <v/>
      </c>
      <c r="L2" s="15" t="str">
        <f>IF(競技者データ入力シート!K7="","",競技者データ入力シート!K7)</f>
        <v/>
      </c>
      <c r="M2" s="15" t="str">
        <f>IF(競技者データ入力シート!M7="","",競技者データ入力シート!M7)</f>
        <v/>
      </c>
      <c r="N2" s="15" t="str">
        <f>IF(競技者データ入力シート!L7="","",競技者データ入力シート!L7)</f>
        <v/>
      </c>
      <c r="O2" s="288" t="str">
        <f>IF(競技者データ入力シート!N7="","",(VLOOKUP(競技者データ入力シート!N7,データ!$W$2:$X$33,2,FALSE)))</f>
        <v/>
      </c>
      <c r="P2" s="15" t="str">
        <f>IF(競技者データ入力シート!O7="","",競技者データ入力シート!O7)</f>
        <v/>
      </c>
      <c r="Q2" s="15"/>
      <c r="R2" s="15"/>
      <c r="S2" s="15" t="str">
        <f>IF(競技者データ入力シート!S7="","",VLOOKUP(競技者データ入力シート!S7,データ!$Z$2:$AA$5,2,FALSE))</f>
        <v/>
      </c>
      <c r="T2" s="15" t="str">
        <f>IF(競技者データ入力シート!T7="","",競技者データ入力シート!T7)</f>
        <v/>
      </c>
      <c r="U2" s="15"/>
      <c r="V2" s="15"/>
      <c r="AJ2" s="1" t="str">
        <f>IF(競技者データ入力シート!V7="","",競技者データ入力シート!V7)</f>
        <v/>
      </c>
    </row>
    <row r="3" spans="1:36" customFormat="1" x14ac:dyDescent="0.15">
      <c r="A3" s="287"/>
      <c r="B3" s="15" t="str">
        <f>IF(競技者データ入力シート!B8="","",競技者データ入力シート!$V$1)</f>
        <v/>
      </c>
      <c r="C3" s="15" t="str">
        <f>IF(競技者データ入力シート!C8="","",'大会申込一覧表（印刷提出）'!$P$5)</f>
        <v/>
      </c>
      <c r="D3" s="15"/>
      <c r="E3" s="15" t="str">
        <f>IF(競技者データ入力シート!B8="","",競技者データ入力シート!B8)</f>
        <v/>
      </c>
      <c r="F3" s="15" t="str">
        <f>IF(競技者データ入力シート!C8="","",競技者データ入力シート!C8&amp;" "&amp;競技者データ入力シート!D8)</f>
        <v/>
      </c>
      <c r="G3" s="15" t="str">
        <f>IF(競技者データ入力シート!E8="","",競技者データ入力シート!E8&amp;" "&amp;競技者データ入力シート!F8)</f>
        <v/>
      </c>
      <c r="H3" s="15" t="str">
        <f>IF(競技者データ入力シート!C8="","",競技者データ入力シート!C8&amp;" "&amp;競技者データ入力シート!D8)</f>
        <v/>
      </c>
      <c r="I3" s="15" t="str">
        <f>IF(競技者データ入力シート!H8="","",競技者データ入力シート!H8)</f>
        <v/>
      </c>
      <c r="J3" s="15" t="str">
        <f>IF(競技者データ入力シート!I8="","",競技者データ入力シート!I8)</f>
        <v/>
      </c>
      <c r="K3" s="15" t="str">
        <f>IF(競技者データ入力シート!J8="","",競技者データ入力シート!J8)</f>
        <v/>
      </c>
      <c r="L3" s="15" t="str">
        <f>IF(競技者データ入力シート!K8="","",競技者データ入力シート!K8)</f>
        <v/>
      </c>
      <c r="M3" s="15" t="str">
        <f>IF(競技者データ入力シート!M8="","",競技者データ入力シート!M8)</f>
        <v/>
      </c>
      <c r="N3" s="15" t="str">
        <f>IF(競技者データ入力シート!L8="","",競技者データ入力シート!L8)</f>
        <v/>
      </c>
      <c r="O3" s="288" t="str">
        <f>IF(競技者データ入力シート!N8="","",(VLOOKUP(競技者データ入力シート!N8,データ!$W$2:$X$33,2,FALSE)))</f>
        <v/>
      </c>
      <c r="P3" s="15" t="str">
        <f>IF(競技者データ入力シート!O8="","",競技者データ入力シート!O8)</f>
        <v/>
      </c>
      <c r="Q3" s="15"/>
      <c r="R3" s="15"/>
      <c r="S3" s="15" t="str">
        <f>IF(競技者データ入力シート!S8="","",VLOOKUP(競技者データ入力シート!S8,データ!$Z$2:$AA$5,2,FALSE))</f>
        <v/>
      </c>
      <c r="T3" s="15" t="str">
        <f>IF(競技者データ入力シート!T8="","",競技者データ入力シート!T8)</f>
        <v/>
      </c>
      <c r="U3" s="15"/>
      <c r="V3" s="15"/>
      <c r="AJ3" s="1" t="str">
        <f>IF(競技者データ入力シート!V8="","",競技者データ入力シート!V8)</f>
        <v/>
      </c>
    </row>
    <row r="4" spans="1:36" customFormat="1" x14ac:dyDescent="0.15">
      <c r="A4" s="287"/>
      <c r="B4" s="15" t="str">
        <f>IF(競技者データ入力シート!B9="","",競技者データ入力シート!$V$1)</f>
        <v/>
      </c>
      <c r="C4" s="15" t="str">
        <f>IF(競技者データ入力シート!C9="","",'大会申込一覧表（印刷提出）'!$P$5)</f>
        <v/>
      </c>
      <c r="D4" s="15"/>
      <c r="E4" s="15" t="str">
        <f>IF(競技者データ入力シート!B9="","",競技者データ入力シート!B9)</f>
        <v/>
      </c>
      <c r="F4" s="15" t="str">
        <f>IF(競技者データ入力シート!C9="","",競技者データ入力シート!C9&amp;" "&amp;競技者データ入力シート!D9)</f>
        <v/>
      </c>
      <c r="G4" s="15" t="str">
        <f>IF(競技者データ入力シート!E9="","",競技者データ入力シート!E9&amp;" "&amp;競技者データ入力シート!F9)</f>
        <v/>
      </c>
      <c r="H4" s="15" t="str">
        <f>IF(競技者データ入力シート!C9="","",競技者データ入力シート!C9&amp;" "&amp;競技者データ入力シート!D9)</f>
        <v/>
      </c>
      <c r="I4" s="15" t="str">
        <f>IF(競技者データ入力シート!H9="","",競技者データ入力シート!H9)</f>
        <v/>
      </c>
      <c r="J4" s="15" t="str">
        <f>IF(競技者データ入力シート!I9="","",競技者データ入力シート!I9)</f>
        <v/>
      </c>
      <c r="K4" s="15" t="str">
        <f>IF(競技者データ入力シート!J9="","",競技者データ入力シート!J9)</f>
        <v/>
      </c>
      <c r="L4" s="15" t="str">
        <f>IF(競技者データ入力シート!K9="","",競技者データ入力シート!K9)</f>
        <v/>
      </c>
      <c r="M4" s="15" t="str">
        <f>IF(競技者データ入力シート!M9="","",競技者データ入力シート!M9)</f>
        <v/>
      </c>
      <c r="N4" s="15" t="str">
        <f>IF(競技者データ入力シート!L9="","",競技者データ入力シート!L9)</f>
        <v/>
      </c>
      <c r="O4" s="288" t="str">
        <f>IF(競技者データ入力シート!N9="","",(VLOOKUP(競技者データ入力シート!N9,データ!$W$2:$X$33,2,FALSE)))</f>
        <v/>
      </c>
      <c r="P4" s="15" t="str">
        <f>IF(競技者データ入力シート!O9="","",競技者データ入力シート!O9)</f>
        <v/>
      </c>
      <c r="Q4" s="15"/>
      <c r="R4" s="15"/>
      <c r="S4" s="15" t="str">
        <f>IF(競技者データ入力シート!S9="","",VLOOKUP(競技者データ入力シート!S9,データ!$Z$2:$AA$5,2,FALSE))</f>
        <v/>
      </c>
      <c r="T4" s="15" t="str">
        <f>IF(競技者データ入力シート!T9="","",競技者データ入力シート!T9)</f>
        <v/>
      </c>
      <c r="U4" s="15"/>
      <c r="V4" s="15"/>
      <c r="AJ4" s="1" t="str">
        <f>IF(競技者データ入力シート!V9="","",競技者データ入力シート!V9)</f>
        <v/>
      </c>
    </row>
    <row r="5" spans="1:36" customFormat="1" x14ac:dyDescent="0.15">
      <c r="A5" s="287"/>
      <c r="B5" s="15" t="str">
        <f>IF(競技者データ入力シート!B10="","",競技者データ入力シート!$V$1)</f>
        <v/>
      </c>
      <c r="C5" s="15" t="str">
        <f>IF(競技者データ入力シート!C10="","",'大会申込一覧表（印刷提出）'!$P$5)</f>
        <v/>
      </c>
      <c r="D5" s="15"/>
      <c r="E5" s="15" t="str">
        <f>IF(競技者データ入力シート!B10="","",競技者データ入力シート!B10)</f>
        <v/>
      </c>
      <c r="F5" s="15" t="str">
        <f>IF(競技者データ入力シート!C10="","",競技者データ入力シート!C10&amp;" "&amp;競技者データ入力シート!D10)</f>
        <v/>
      </c>
      <c r="G5" s="15" t="str">
        <f>IF(競技者データ入力シート!E10="","",競技者データ入力シート!E10&amp;" "&amp;競技者データ入力シート!F10)</f>
        <v/>
      </c>
      <c r="H5" s="15" t="str">
        <f>IF(競技者データ入力シート!C10="","",競技者データ入力シート!C10&amp;" "&amp;競技者データ入力シート!D10)</f>
        <v/>
      </c>
      <c r="I5" s="15" t="str">
        <f>IF(競技者データ入力シート!H10="","",競技者データ入力シート!H10)</f>
        <v/>
      </c>
      <c r="J5" s="15" t="str">
        <f>IF(競技者データ入力シート!I10="","",競技者データ入力シート!I10)</f>
        <v/>
      </c>
      <c r="K5" s="15" t="str">
        <f>IF(競技者データ入力シート!J10="","",競技者データ入力シート!J10)</f>
        <v/>
      </c>
      <c r="L5" s="15" t="str">
        <f>IF(競技者データ入力シート!K10="","",競技者データ入力シート!K10)</f>
        <v/>
      </c>
      <c r="M5" s="15" t="str">
        <f>IF(競技者データ入力シート!M10="","",競技者データ入力シート!M10)</f>
        <v/>
      </c>
      <c r="N5" s="15" t="str">
        <f>IF(競技者データ入力シート!L10="","",競技者データ入力シート!L10)</f>
        <v/>
      </c>
      <c r="O5" s="288" t="str">
        <f>IF(競技者データ入力シート!N10="","",(VLOOKUP(競技者データ入力シート!N10,データ!$W$2:$X$33,2,FALSE)))</f>
        <v/>
      </c>
      <c r="P5" s="15" t="str">
        <f>IF(競技者データ入力シート!O10="","",競技者データ入力シート!O10)</f>
        <v/>
      </c>
      <c r="Q5" s="15"/>
      <c r="R5" s="15"/>
      <c r="S5" s="15" t="str">
        <f>IF(競技者データ入力シート!S10="","",VLOOKUP(競技者データ入力シート!S10,データ!$Z$2:$AA$5,2,FALSE))</f>
        <v/>
      </c>
      <c r="T5" s="15" t="str">
        <f>IF(競技者データ入力シート!T10="","",競技者データ入力シート!T10)</f>
        <v/>
      </c>
      <c r="U5" s="15"/>
      <c r="V5" s="15"/>
      <c r="AJ5" s="1" t="str">
        <f>IF(競技者データ入力シート!V10="","",競技者データ入力シート!V10)</f>
        <v/>
      </c>
    </row>
    <row r="6" spans="1:36" customFormat="1" x14ac:dyDescent="0.15">
      <c r="A6" s="287"/>
      <c r="B6" s="15" t="str">
        <f>IF(競技者データ入力シート!B11="","",競技者データ入力シート!$V$1)</f>
        <v/>
      </c>
      <c r="C6" s="15" t="str">
        <f>IF(競技者データ入力シート!C11="","",'大会申込一覧表（印刷提出）'!$P$5)</f>
        <v/>
      </c>
      <c r="D6" s="15"/>
      <c r="E6" s="15" t="str">
        <f>IF(競技者データ入力シート!B11="","",競技者データ入力シート!B11)</f>
        <v/>
      </c>
      <c r="F6" s="15" t="str">
        <f>IF(競技者データ入力シート!C11="","",競技者データ入力シート!C11&amp;" "&amp;競技者データ入力シート!D11)</f>
        <v/>
      </c>
      <c r="G6" s="15" t="str">
        <f>IF(競技者データ入力シート!E11="","",競技者データ入力シート!E11&amp;" "&amp;競技者データ入力シート!F11)</f>
        <v/>
      </c>
      <c r="H6" s="15" t="str">
        <f>IF(競技者データ入力シート!C11="","",競技者データ入力シート!C11&amp;" "&amp;競技者データ入力シート!D11)</f>
        <v/>
      </c>
      <c r="I6" s="15" t="str">
        <f>IF(競技者データ入力シート!H11="","",競技者データ入力シート!H11)</f>
        <v/>
      </c>
      <c r="J6" s="15" t="str">
        <f>IF(競技者データ入力シート!I11="","",競技者データ入力シート!I11)</f>
        <v/>
      </c>
      <c r="K6" s="15" t="str">
        <f>IF(競技者データ入力シート!J11="","",競技者データ入力シート!J11)</f>
        <v/>
      </c>
      <c r="L6" s="15" t="str">
        <f>IF(競技者データ入力シート!K11="","",競技者データ入力シート!K11)</f>
        <v/>
      </c>
      <c r="M6" s="15" t="str">
        <f>IF(競技者データ入力シート!M11="","",競技者データ入力シート!M11)</f>
        <v/>
      </c>
      <c r="N6" s="15" t="str">
        <f>IF(競技者データ入力シート!L11="","",競技者データ入力シート!L11)</f>
        <v/>
      </c>
      <c r="O6" s="288" t="str">
        <f>IF(競技者データ入力シート!N11="","",(VLOOKUP(競技者データ入力シート!N11,データ!$W$2:$X$33,2,FALSE)))</f>
        <v/>
      </c>
      <c r="P6" s="15" t="str">
        <f>IF(競技者データ入力シート!O11="","",競技者データ入力シート!O11)</f>
        <v/>
      </c>
      <c r="Q6" s="15"/>
      <c r="R6" s="15"/>
      <c r="S6" s="15" t="str">
        <f>IF(競技者データ入力シート!S11="","",VLOOKUP(競技者データ入力シート!S11,データ!$Z$2:$AA$5,2,FALSE))</f>
        <v/>
      </c>
      <c r="T6" s="15" t="str">
        <f>IF(競技者データ入力シート!T11="","",競技者データ入力シート!T11)</f>
        <v/>
      </c>
      <c r="U6" s="15"/>
      <c r="V6" s="15"/>
      <c r="AJ6" s="1" t="str">
        <f>IF(競技者データ入力シート!V11="","",競技者データ入力シート!V11)</f>
        <v/>
      </c>
    </row>
    <row r="7" spans="1:36" customFormat="1" x14ac:dyDescent="0.15">
      <c r="A7" s="287"/>
      <c r="B7" s="15" t="str">
        <f>IF(競技者データ入力シート!B12="","",競技者データ入力シート!$V$1)</f>
        <v/>
      </c>
      <c r="C7" s="15" t="str">
        <f>IF(競技者データ入力シート!C12="","",'大会申込一覧表（印刷提出）'!$P$5)</f>
        <v/>
      </c>
      <c r="D7" s="15"/>
      <c r="E7" s="15" t="str">
        <f>IF(競技者データ入力シート!B12="","",競技者データ入力シート!B12)</f>
        <v/>
      </c>
      <c r="F7" s="15" t="str">
        <f>IF(競技者データ入力シート!C12="","",競技者データ入力シート!C12&amp;" "&amp;競技者データ入力シート!D12)</f>
        <v/>
      </c>
      <c r="G7" s="15" t="str">
        <f>IF(競技者データ入力シート!E12="","",競技者データ入力シート!E12&amp;" "&amp;競技者データ入力シート!F12)</f>
        <v/>
      </c>
      <c r="H7" s="15" t="str">
        <f>IF(競技者データ入力シート!C12="","",競技者データ入力シート!C12&amp;" "&amp;競技者データ入力シート!D12)</f>
        <v/>
      </c>
      <c r="I7" s="15" t="str">
        <f>IF(競技者データ入力シート!H12="","",競技者データ入力シート!H12)</f>
        <v/>
      </c>
      <c r="J7" s="15" t="str">
        <f>IF(競技者データ入力シート!I12="","",競技者データ入力シート!I12)</f>
        <v/>
      </c>
      <c r="K7" s="15" t="str">
        <f>IF(競技者データ入力シート!J12="","",競技者データ入力シート!J12)</f>
        <v/>
      </c>
      <c r="L7" s="15" t="str">
        <f>IF(競技者データ入力シート!K12="","",競技者データ入力シート!K12)</f>
        <v/>
      </c>
      <c r="M7" s="15" t="str">
        <f>IF(競技者データ入力シート!M12="","",競技者データ入力シート!M12)</f>
        <v/>
      </c>
      <c r="N7" s="15" t="str">
        <f>IF(競技者データ入力シート!L12="","",競技者データ入力シート!L12)</f>
        <v/>
      </c>
      <c r="O7" s="288" t="str">
        <f>IF(競技者データ入力シート!N12="","",(VLOOKUP(競技者データ入力シート!N12,データ!$W$2:$X$33,2,FALSE)))</f>
        <v/>
      </c>
      <c r="P7" s="15" t="str">
        <f>IF(競技者データ入力シート!O12="","",競技者データ入力シート!O12)</f>
        <v/>
      </c>
      <c r="Q7" s="15"/>
      <c r="R7" s="15"/>
      <c r="S7" s="15" t="str">
        <f>IF(競技者データ入力シート!S12="","",VLOOKUP(競技者データ入力シート!S12,データ!$Z$2:$AA$5,2,FALSE))</f>
        <v/>
      </c>
      <c r="T7" s="15" t="str">
        <f>IF(競技者データ入力シート!T12="","",競技者データ入力シート!T12)</f>
        <v/>
      </c>
      <c r="U7" s="15"/>
      <c r="V7" s="15"/>
      <c r="AJ7" s="1" t="str">
        <f>IF(競技者データ入力シート!V12="","",競技者データ入力シート!V12)</f>
        <v/>
      </c>
    </row>
    <row r="8" spans="1:36" x14ac:dyDescent="0.15">
      <c r="B8" s="15" t="str">
        <f>IF(競技者データ入力シート!B13="","",競技者データ入力シート!$V$1)</f>
        <v/>
      </c>
      <c r="C8" s="15" t="str">
        <f>IF(競技者データ入力シート!C13="","",'大会申込一覧表（印刷提出）'!$P$5)</f>
        <v/>
      </c>
      <c r="E8" s="15" t="str">
        <f>IF(競技者データ入力シート!B13="","",競技者データ入力シート!B13)</f>
        <v/>
      </c>
      <c r="F8" s="15" t="str">
        <f>IF(競技者データ入力シート!C13="","",競技者データ入力シート!C13&amp;" "&amp;競技者データ入力シート!D13)</f>
        <v/>
      </c>
      <c r="G8" s="15" t="str">
        <f>IF(競技者データ入力シート!E13="","",競技者データ入力シート!E13&amp;" "&amp;競技者データ入力シート!F13)</f>
        <v/>
      </c>
      <c r="H8" s="15" t="str">
        <f>IF(競技者データ入力シート!C13="","",競技者データ入力シート!C13&amp;" "&amp;競技者データ入力シート!D13)</f>
        <v/>
      </c>
      <c r="I8" s="15" t="str">
        <f>IF(競技者データ入力シート!H13="","",競技者データ入力シート!H13)</f>
        <v/>
      </c>
      <c r="J8" s="15" t="str">
        <f>IF(競技者データ入力シート!I13="","",競技者データ入力シート!I13)</f>
        <v/>
      </c>
      <c r="K8" s="15" t="str">
        <f>IF(競技者データ入力シート!J13="","",競技者データ入力シート!J13)</f>
        <v/>
      </c>
      <c r="L8" s="15" t="str">
        <f>IF(競技者データ入力シート!K13="","",競技者データ入力シート!K13)</f>
        <v/>
      </c>
      <c r="M8" s="15" t="str">
        <f>IF(競技者データ入力シート!M13="","",競技者データ入力シート!M13)</f>
        <v/>
      </c>
      <c r="N8" s="15" t="str">
        <f>IF(競技者データ入力シート!L13="","",競技者データ入力シート!L13)</f>
        <v/>
      </c>
      <c r="O8" s="288" t="str">
        <f>IF(競技者データ入力シート!N13="","",(VLOOKUP(競技者データ入力シート!N13,データ!$W$2:$X$33,2,FALSE)))</f>
        <v/>
      </c>
      <c r="P8" s="15" t="str">
        <f>IF(競技者データ入力シート!O13="","",競技者データ入力シート!O13)</f>
        <v/>
      </c>
      <c r="S8" s="15" t="str">
        <f>IF(競技者データ入力シート!S13="","",VLOOKUP(競技者データ入力シート!S13,データ!$Z$2:$AA$5,2,FALSE))</f>
        <v/>
      </c>
      <c r="T8" s="15" t="str">
        <f>IF(競技者データ入力シート!T13="","",競技者データ入力シート!T13)</f>
        <v/>
      </c>
      <c r="AJ8" s="1" t="str">
        <f>IF(競技者データ入力シート!V13="","",競技者データ入力シート!V13)</f>
        <v/>
      </c>
    </row>
    <row r="9" spans="1:36" x14ac:dyDescent="0.15">
      <c r="B9" s="15" t="str">
        <f>IF(競技者データ入力シート!B14="","",競技者データ入力シート!$V$1)</f>
        <v/>
      </c>
      <c r="C9" s="15" t="str">
        <f>IF(競技者データ入力シート!C14="","",'大会申込一覧表（印刷提出）'!$P$5)</f>
        <v/>
      </c>
      <c r="E9" s="15" t="str">
        <f>IF(競技者データ入力シート!B14="","",競技者データ入力シート!B14)</f>
        <v/>
      </c>
      <c r="F9" s="15" t="str">
        <f>IF(競技者データ入力シート!C14="","",競技者データ入力シート!C14&amp;" "&amp;競技者データ入力シート!D14)</f>
        <v/>
      </c>
      <c r="G9" s="15" t="str">
        <f>IF(競技者データ入力シート!E14="","",競技者データ入力シート!E14&amp;" "&amp;競技者データ入力シート!F14)</f>
        <v/>
      </c>
      <c r="H9" s="15" t="str">
        <f>IF(競技者データ入力シート!C14="","",競技者データ入力シート!C14&amp;" "&amp;競技者データ入力シート!D14)</f>
        <v/>
      </c>
      <c r="I9" s="15" t="str">
        <f>IF(競技者データ入力シート!H14="","",競技者データ入力シート!H14)</f>
        <v/>
      </c>
      <c r="J9" s="15" t="str">
        <f>IF(競技者データ入力シート!I14="","",競技者データ入力シート!I14)</f>
        <v/>
      </c>
      <c r="K9" s="15" t="str">
        <f>IF(競技者データ入力シート!J14="","",競技者データ入力シート!J14)</f>
        <v/>
      </c>
      <c r="L9" s="15" t="str">
        <f>IF(競技者データ入力シート!K14="","",競技者データ入力シート!K14)</f>
        <v/>
      </c>
      <c r="M9" s="15" t="str">
        <f>IF(競技者データ入力シート!M14="","",競技者データ入力シート!M14)</f>
        <v/>
      </c>
      <c r="N9" s="15" t="str">
        <f>IF(競技者データ入力シート!L14="","",競技者データ入力シート!L14)</f>
        <v/>
      </c>
      <c r="O9" s="288" t="str">
        <f>IF(競技者データ入力シート!N14="","",(VLOOKUP(競技者データ入力シート!N14,データ!$W$2:$X$33,2,FALSE)))</f>
        <v/>
      </c>
      <c r="P9" s="15" t="str">
        <f>IF(競技者データ入力シート!O14="","",競技者データ入力シート!O14)</f>
        <v/>
      </c>
      <c r="S9" s="15" t="str">
        <f>IF(競技者データ入力シート!S14="","",VLOOKUP(競技者データ入力シート!S14,データ!$Z$2:$AA$5,2,FALSE))</f>
        <v/>
      </c>
      <c r="T9" s="15" t="str">
        <f>IF(競技者データ入力シート!T14="","",競技者データ入力シート!T14)</f>
        <v/>
      </c>
      <c r="AJ9" s="1" t="str">
        <f>IF(競技者データ入力シート!V14="","",競技者データ入力シート!V14)</f>
        <v/>
      </c>
    </row>
    <row r="10" spans="1:36" x14ac:dyDescent="0.15">
      <c r="B10" s="15" t="str">
        <f>IF(競技者データ入力シート!B15="","",競技者データ入力シート!$V$1)</f>
        <v/>
      </c>
      <c r="C10" s="15" t="str">
        <f>IF(競技者データ入力シート!C15="","",'大会申込一覧表（印刷提出）'!$P$5)</f>
        <v/>
      </c>
      <c r="E10" s="15" t="str">
        <f>IF(競技者データ入力シート!B15="","",競技者データ入力シート!B15)</f>
        <v/>
      </c>
      <c r="F10" s="15" t="str">
        <f>IF(競技者データ入力シート!C15="","",競技者データ入力シート!C15&amp;" "&amp;競技者データ入力シート!D15)</f>
        <v/>
      </c>
      <c r="G10" s="15" t="str">
        <f>IF(競技者データ入力シート!E15="","",競技者データ入力シート!E15&amp;" "&amp;競技者データ入力シート!F15)</f>
        <v/>
      </c>
      <c r="H10" s="15" t="str">
        <f>IF(競技者データ入力シート!C15="","",競技者データ入力シート!C15&amp;" "&amp;競技者データ入力シート!D15)</f>
        <v/>
      </c>
      <c r="I10" s="15" t="str">
        <f>IF(競技者データ入力シート!H15="","",競技者データ入力シート!H15)</f>
        <v/>
      </c>
      <c r="J10" s="15" t="str">
        <f>IF(競技者データ入力シート!I15="","",競技者データ入力シート!I15)</f>
        <v/>
      </c>
      <c r="K10" s="15" t="str">
        <f>IF(競技者データ入力シート!J15="","",競技者データ入力シート!J15)</f>
        <v/>
      </c>
      <c r="L10" s="15" t="str">
        <f>IF(競技者データ入力シート!K15="","",競技者データ入力シート!K15)</f>
        <v/>
      </c>
      <c r="M10" s="15" t="str">
        <f>IF(競技者データ入力シート!M15="","",競技者データ入力シート!M15)</f>
        <v/>
      </c>
      <c r="N10" s="15" t="str">
        <f>IF(競技者データ入力シート!L15="","",競技者データ入力シート!L15)</f>
        <v/>
      </c>
      <c r="O10" s="288" t="str">
        <f>IF(競技者データ入力シート!N15="","",(VLOOKUP(競技者データ入力シート!N15,データ!$W$2:$X$33,2,FALSE)))</f>
        <v/>
      </c>
      <c r="P10" s="15" t="str">
        <f>IF(競技者データ入力シート!O15="","",競技者データ入力シート!O15)</f>
        <v/>
      </c>
      <c r="S10" s="15" t="str">
        <f>IF(競技者データ入力シート!S15="","",VLOOKUP(競技者データ入力シート!S15,データ!$Z$2:$AA$5,2,FALSE))</f>
        <v/>
      </c>
      <c r="T10" s="15" t="str">
        <f>IF(競技者データ入力シート!T15="","",競技者データ入力シート!T15)</f>
        <v/>
      </c>
      <c r="AJ10" s="1" t="str">
        <f>IF(競技者データ入力シート!V15="","",競技者データ入力シート!V15)</f>
        <v/>
      </c>
    </row>
    <row r="11" spans="1:36" x14ac:dyDescent="0.15">
      <c r="B11" s="15" t="str">
        <f>IF(競技者データ入力シート!B16="","",競技者データ入力シート!$V$1)</f>
        <v/>
      </c>
      <c r="C11" s="15" t="str">
        <f>IF(競技者データ入力シート!C16="","",'大会申込一覧表（印刷提出）'!$P$5)</f>
        <v/>
      </c>
      <c r="E11" s="15" t="str">
        <f>IF(競技者データ入力シート!B16="","",競技者データ入力シート!B16)</f>
        <v/>
      </c>
      <c r="F11" s="15" t="str">
        <f>IF(競技者データ入力シート!C16="","",競技者データ入力シート!C16&amp;" "&amp;競技者データ入力シート!D16)</f>
        <v/>
      </c>
      <c r="G11" s="15" t="str">
        <f>IF(競技者データ入力シート!E16="","",競技者データ入力シート!E16&amp;" "&amp;競技者データ入力シート!F16)</f>
        <v/>
      </c>
      <c r="H11" s="15" t="str">
        <f>IF(競技者データ入力シート!C16="","",競技者データ入力シート!C16&amp;" "&amp;競技者データ入力シート!D16)</f>
        <v/>
      </c>
      <c r="I11" s="15" t="str">
        <f>IF(競技者データ入力シート!H16="","",競技者データ入力シート!H16)</f>
        <v/>
      </c>
      <c r="J11" s="15" t="str">
        <f>IF(競技者データ入力シート!I16="","",競技者データ入力シート!I16)</f>
        <v/>
      </c>
      <c r="K11" s="15" t="str">
        <f>IF(競技者データ入力シート!J16="","",競技者データ入力シート!J16)</f>
        <v/>
      </c>
      <c r="L11" s="15" t="str">
        <f>IF(競技者データ入力シート!K16="","",競技者データ入力シート!K16)</f>
        <v/>
      </c>
      <c r="M11" s="15" t="str">
        <f>IF(競技者データ入力シート!M16="","",競技者データ入力シート!M16)</f>
        <v/>
      </c>
      <c r="N11" s="15" t="str">
        <f>IF(競技者データ入力シート!L16="","",競技者データ入力シート!L16)</f>
        <v/>
      </c>
      <c r="O11" s="288" t="str">
        <f>IF(競技者データ入力シート!N16="","",(VLOOKUP(競技者データ入力シート!N16,データ!$W$2:$X$33,2,FALSE)))</f>
        <v/>
      </c>
      <c r="P11" s="15" t="str">
        <f>IF(競技者データ入力シート!O16="","",競技者データ入力シート!O16)</f>
        <v/>
      </c>
      <c r="S11" s="15" t="str">
        <f>IF(競技者データ入力シート!S16="","",VLOOKUP(競技者データ入力シート!S16,データ!$Z$2:$AA$5,2,FALSE))</f>
        <v/>
      </c>
      <c r="T11" s="15" t="str">
        <f>IF(競技者データ入力シート!T16="","",競技者データ入力シート!T16)</f>
        <v/>
      </c>
      <c r="AJ11" s="1" t="str">
        <f>IF(競技者データ入力シート!V16="","",競技者データ入力シート!V16)</f>
        <v/>
      </c>
    </row>
    <row r="12" spans="1:36" x14ac:dyDescent="0.15">
      <c r="B12" s="15" t="str">
        <f>IF(競技者データ入力シート!B17="","",競技者データ入力シート!$V$1)</f>
        <v/>
      </c>
      <c r="C12" s="15" t="str">
        <f>IF(競技者データ入力シート!C17="","",'大会申込一覧表（印刷提出）'!$P$5)</f>
        <v/>
      </c>
      <c r="E12" s="15" t="str">
        <f>IF(競技者データ入力シート!B17="","",競技者データ入力シート!B17)</f>
        <v/>
      </c>
      <c r="F12" s="15" t="str">
        <f>IF(競技者データ入力シート!C17="","",競技者データ入力シート!C17&amp;" "&amp;競技者データ入力シート!D17)</f>
        <v/>
      </c>
      <c r="G12" s="15" t="str">
        <f>IF(競技者データ入力シート!E17="","",競技者データ入力シート!E17&amp;" "&amp;競技者データ入力シート!F17)</f>
        <v/>
      </c>
      <c r="H12" s="15" t="str">
        <f>IF(競技者データ入力シート!C17="","",競技者データ入力シート!C17&amp;" "&amp;競技者データ入力シート!D17)</f>
        <v/>
      </c>
      <c r="I12" s="15" t="str">
        <f>IF(競技者データ入力シート!H17="","",競技者データ入力シート!H17)</f>
        <v/>
      </c>
      <c r="J12" s="15" t="str">
        <f>IF(競技者データ入力シート!I17="","",競技者データ入力シート!I17)</f>
        <v/>
      </c>
      <c r="K12" s="15" t="str">
        <f>IF(競技者データ入力シート!J17="","",競技者データ入力シート!J17)</f>
        <v/>
      </c>
      <c r="L12" s="15" t="str">
        <f>IF(競技者データ入力シート!K17="","",競技者データ入力シート!K17)</f>
        <v/>
      </c>
      <c r="M12" s="15" t="str">
        <f>IF(競技者データ入力シート!M17="","",競技者データ入力シート!M17)</f>
        <v/>
      </c>
      <c r="N12" s="15" t="str">
        <f>IF(競技者データ入力シート!L17="","",競技者データ入力シート!L17)</f>
        <v/>
      </c>
      <c r="O12" s="288" t="str">
        <f>IF(競技者データ入力シート!N17="","",(VLOOKUP(競技者データ入力シート!N17,データ!$W$2:$X$33,2,FALSE)))</f>
        <v/>
      </c>
      <c r="P12" s="15" t="str">
        <f>IF(競技者データ入力シート!O17="","",競技者データ入力シート!O17)</f>
        <v/>
      </c>
      <c r="S12" s="15" t="str">
        <f>IF(競技者データ入力シート!S17="","",VLOOKUP(競技者データ入力シート!S17,データ!$Z$2:$AA$5,2,FALSE))</f>
        <v/>
      </c>
      <c r="T12" s="15" t="str">
        <f>IF(競技者データ入力シート!T17="","",競技者データ入力シート!T17)</f>
        <v/>
      </c>
      <c r="AJ12" s="1" t="str">
        <f>IF(競技者データ入力シート!V17="","",競技者データ入力シート!V17)</f>
        <v/>
      </c>
    </row>
    <row r="13" spans="1:36" x14ac:dyDescent="0.15">
      <c r="B13" s="15" t="str">
        <f>IF(競技者データ入力シート!B18="","",競技者データ入力シート!$V$1)</f>
        <v/>
      </c>
      <c r="C13" s="15" t="str">
        <f>IF(競技者データ入力シート!C18="","",'大会申込一覧表（印刷提出）'!$P$5)</f>
        <v/>
      </c>
      <c r="E13" s="15" t="str">
        <f>IF(競技者データ入力シート!B18="","",競技者データ入力シート!B18)</f>
        <v/>
      </c>
      <c r="F13" s="15" t="str">
        <f>IF(競技者データ入力シート!C18="","",競技者データ入力シート!C18&amp;" "&amp;競技者データ入力シート!D18)</f>
        <v/>
      </c>
      <c r="G13" s="15" t="str">
        <f>IF(競技者データ入力シート!E18="","",競技者データ入力シート!E18&amp;" "&amp;競技者データ入力シート!F18)</f>
        <v/>
      </c>
      <c r="H13" s="15" t="str">
        <f>IF(競技者データ入力シート!C18="","",競技者データ入力シート!C18&amp;" "&amp;競技者データ入力シート!D18)</f>
        <v/>
      </c>
      <c r="I13" s="15" t="str">
        <f>IF(競技者データ入力シート!H18="","",競技者データ入力シート!H18)</f>
        <v/>
      </c>
      <c r="J13" s="15" t="str">
        <f>IF(競技者データ入力シート!I18="","",競技者データ入力シート!I18)</f>
        <v/>
      </c>
      <c r="K13" s="15" t="str">
        <f>IF(競技者データ入力シート!J18="","",競技者データ入力シート!J18)</f>
        <v/>
      </c>
      <c r="L13" s="15" t="str">
        <f>IF(競技者データ入力シート!K18="","",競技者データ入力シート!K18)</f>
        <v/>
      </c>
      <c r="M13" s="15" t="str">
        <f>IF(競技者データ入力シート!M18="","",競技者データ入力シート!M18)</f>
        <v/>
      </c>
      <c r="N13" s="15" t="str">
        <f>IF(競技者データ入力シート!L18="","",競技者データ入力シート!L18)</f>
        <v/>
      </c>
      <c r="O13" s="288" t="str">
        <f>IF(競技者データ入力シート!N18="","",(VLOOKUP(競技者データ入力シート!N18,データ!$W$2:$X$33,2,FALSE)))</f>
        <v/>
      </c>
      <c r="P13" s="15" t="str">
        <f>IF(競技者データ入力シート!O18="","",競技者データ入力シート!O18)</f>
        <v/>
      </c>
      <c r="S13" s="15" t="str">
        <f>IF(競技者データ入力シート!S18="","",VLOOKUP(競技者データ入力シート!S18,データ!$Z$2:$AA$5,2,FALSE))</f>
        <v/>
      </c>
      <c r="T13" s="15" t="str">
        <f>IF(競技者データ入力シート!T18="","",競技者データ入力シート!T18)</f>
        <v/>
      </c>
      <c r="AJ13" s="1" t="str">
        <f>IF(競技者データ入力シート!V18="","",競技者データ入力シート!V18)</f>
        <v/>
      </c>
    </row>
    <row r="14" spans="1:36" x14ac:dyDescent="0.15">
      <c r="B14" s="15" t="str">
        <f>IF(競技者データ入力シート!B19="","",競技者データ入力シート!$V$1)</f>
        <v/>
      </c>
      <c r="C14" s="15" t="str">
        <f>IF(競技者データ入力シート!C19="","",'大会申込一覧表（印刷提出）'!$P$5)</f>
        <v/>
      </c>
      <c r="E14" s="15" t="str">
        <f>IF(競技者データ入力シート!B19="","",競技者データ入力シート!B19)</f>
        <v/>
      </c>
      <c r="F14" s="15" t="str">
        <f>IF(競技者データ入力シート!C19="","",競技者データ入力シート!C19&amp;" "&amp;競技者データ入力シート!D19)</f>
        <v/>
      </c>
      <c r="G14" s="15" t="str">
        <f>IF(競技者データ入力シート!E19="","",競技者データ入力シート!E19&amp;" "&amp;競技者データ入力シート!F19)</f>
        <v/>
      </c>
      <c r="H14" s="15" t="str">
        <f>IF(競技者データ入力シート!C19="","",競技者データ入力シート!C19&amp;" "&amp;競技者データ入力シート!D19)</f>
        <v/>
      </c>
      <c r="I14" s="15" t="str">
        <f>IF(競技者データ入力シート!H19="","",競技者データ入力シート!H19)</f>
        <v/>
      </c>
      <c r="J14" s="15" t="str">
        <f>IF(競技者データ入力シート!I19="","",競技者データ入力シート!I19)</f>
        <v/>
      </c>
      <c r="K14" s="15" t="str">
        <f>IF(競技者データ入力シート!J19="","",競技者データ入力シート!J19)</f>
        <v/>
      </c>
      <c r="L14" s="15" t="str">
        <f>IF(競技者データ入力シート!K19="","",競技者データ入力シート!K19)</f>
        <v/>
      </c>
      <c r="M14" s="15" t="str">
        <f>IF(競技者データ入力シート!M19="","",競技者データ入力シート!M19)</f>
        <v/>
      </c>
      <c r="N14" s="15" t="str">
        <f>IF(競技者データ入力シート!L19="","",競技者データ入力シート!L19)</f>
        <v/>
      </c>
      <c r="O14" s="288" t="str">
        <f>IF(競技者データ入力シート!N19="","",(VLOOKUP(競技者データ入力シート!N19,データ!$W$2:$X$33,2,FALSE)))</f>
        <v/>
      </c>
      <c r="P14" s="15" t="str">
        <f>IF(競技者データ入力シート!O19="","",競技者データ入力シート!O19)</f>
        <v/>
      </c>
      <c r="S14" s="15" t="str">
        <f>IF(競技者データ入力シート!S19="","",VLOOKUP(競技者データ入力シート!S19,データ!$Z$2:$AA$5,2,FALSE))</f>
        <v/>
      </c>
      <c r="T14" s="15" t="str">
        <f>IF(競技者データ入力シート!T19="","",競技者データ入力シート!T19)</f>
        <v/>
      </c>
      <c r="AJ14" s="1" t="str">
        <f>IF(競技者データ入力シート!V19="","",競技者データ入力シート!V19)</f>
        <v/>
      </c>
    </row>
    <row r="15" spans="1:36" x14ac:dyDescent="0.15">
      <c r="B15" s="15" t="str">
        <f>IF(競技者データ入力シート!B20="","",競技者データ入力シート!$V$1)</f>
        <v/>
      </c>
      <c r="C15" s="15" t="str">
        <f>IF(競技者データ入力シート!C20="","",'大会申込一覧表（印刷提出）'!$P$5)</f>
        <v/>
      </c>
      <c r="E15" s="15" t="str">
        <f>IF(競技者データ入力シート!B20="","",競技者データ入力シート!B20)</f>
        <v/>
      </c>
      <c r="F15" s="15" t="str">
        <f>IF(競技者データ入力シート!C20="","",競技者データ入力シート!C20&amp;" "&amp;競技者データ入力シート!D20)</f>
        <v/>
      </c>
      <c r="G15" s="15" t="str">
        <f>IF(競技者データ入力シート!E20="","",競技者データ入力シート!E20&amp;" "&amp;競技者データ入力シート!F20)</f>
        <v/>
      </c>
      <c r="H15" s="15" t="str">
        <f>IF(競技者データ入力シート!C20="","",競技者データ入力シート!C20&amp;" "&amp;競技者データ入力シート!D20)</f>
        <v/>
      </c>
      <c r="I15" s="15" t="str">
        <f>IF(競技者データ入力シート!H20="","",競技者データ入力シート!H20)</f>
        <v/>
      </c>
      <c r="J15" s="15" t="str">
        <f>IF(競技者データ入力シート!I20="","",競技者データ入力シート!I20)</f>
        <v/>
      </c>
      <c r="K15" s="15" t="str">
        <f>IF(競技者データ入力シート!J20="","",競技者データ入力シート!J20)</f>
        <v/>
      </c>
      <c r="L15" s="15" t="str">
        <f>IF(競技者データ入力シート!K20="","",競技者データ入力シート!K20)</f>
        <v/>
      </c>
      <c r="M15" s="15" t="str">
        <f>IF(競技者データ入力シート!M20="","",競技者データ入力シート!M20)</f>
        <v/>
      </c>
      <c r="N15" s="15" t="str">
        <f>IF(競技者データ入力シート!L20="","",競技者データ入力シート!L20)</f>
        <v/>
      </c>
      <c r="O15" s="288" t="str">
        <f>IF(競技者データ入力シート!N20="","",(VLOOKUP(競技者データ入力シート!N20,データ!$W$2:$X$33,2,FALSE)))</f>
        <v/>
      </c>
      <c r="P15" s="15" t="str">
        <f>IF(競技者データ入力シート!O20="","",競技者データ入力シート!O20)</f>
        <v/>
      </c>
      <c r="S15" s="15" t="str">
        <f>IF(競技者データ入力シート!S20="","",VLOOKUP(競技者データ入力シート!S20,データ!$Z$2:$AA$5,2,FALSE))</f>
        <v/>
      </c>
      <c r="T15" s="15" t="str">
        <f>IF(競技者データ入力シート!T20="","",競技者データ入力シート!T20)</f>
        <v/>
      </c>
      <c r="AJ15" s="1" t="str">
        <f>IF(競技者データ入力シート!V20="","",競技者データ入力シート!V20)</f>
        <v/>
      </c>
    </row>
    <row r="16" spans="1:36" x14ac:dyDescent="0.15">
      <c r="B16" s="15" t="str">
        <f>IF(競技者データ入力シート!B21="","",競技者データ入力シート!$V$1)</f>
        <v/>
      </c>
      <c r="C16" s="15" t="str">
        <f>IF(競技者データ入力シート!C21="","",'大会申込一覧表（印刷提出）'!$P$5)</f>
        <v/>
      </c>
      <c r="E16" s="15" t="str">
        <f>IF(競技者データ入力シート!B21="","",競技者データ入力シート!B21)</f>
        <v/>
      </c>
      <c r="F16" s="15" t="str">
        <f>IF(競技者データ入力シート!C21="","",競技者データ入力シート!C21&amp;" "&amp;競技者データ入力シート!D21)</f>
        <v/>
      </c>
      <c r="G16" s="15" t="str">
        <f>IF(競技者データ入力シート!E21="","",競技者データ入力シート!E21&amp;" "&amp;競技者データ入力シート!F21)</f>
        <v/>
      </c>
      <c r="H16" s="15" t="str">
        <f>IF(競技者データ入力シート!C21="","",競技者データ入力シート!C21&amp;" "&amp;競技者データ入力シート!D21)</f>
        <v/>
      </c>
      <c r="I16" s="15" t="str">
        <f>IF(競技者データ入力シート!H21="","",競技者データ入力シート!H21)</f>
        <v/>
      </c>
      <c r="J16" s="15" t="str">
        <f>IF(競技者データ入力シート!I21="","",競技者データ入力シート!I21)</f>
        <v/>
      </c>
      <c r="K16" s="15" t="str">
        <f>IF(競技者データ入力シート!J21="","",競技者データ入力シート!J21)</f>
        <v/>
      </c>
      <c r="L16" s="15" t="str">
        <f>IF(競技者データ入力シート!K21="","",競技者データ入力シート!K21)</f>
        <v/>
      </c>
      <c r="M16" s="15" t="str">
        <f>IF(競技者データ入力シート!M21="","",競技者データ入力シート!M21)</f>
        <v/>
      </c>
      <c r="N16" s="15" t="str">
        <f>IF(競技者データ入力シート!L21="","",競技者データ入力シート!L21)</f>
        <v/>
      </c>
      <c r="O16" s="288" t="str">
        <f>IF(競技者データ入力シート!N21="","",(VLOOKUP(競技者データ入力シート!N21,データ!$W$2:$X$33,2,FALSE)))</f>
        <v/>
      </c>
      <c r="P16" s="15" t="str">
        <f>IF(競技者データ入力シート!O21="","",競技者データ入力シート!O21)</f>
        <v/>
      </c>
      <c r="S16" s="15" t="str">
        <f>IF(競技者データ入力シート!S21="","",VLOOKUP(競技者データ入力シート!S21,データ!$Z$2:$AA$5,2,FALSE))</f>
        <v/>
      </c>
      <c r="T16" s="15" t="str">
        <f>IF(競技者データ入力シート!T21="","",競技者データ入力シート!T21)</f>
        <v/>
      </c>
      <c r="AJ16" s="1" t="str">
        <f>IF(競技者データ入力シート!V21="","",競技者データ入力シート!V21)</f>
        <v/>
      </c>
    </row>
    <row r="17" spans="2:36" x14ac:dyDescent="0.15">
      <c r="B17" s="15" t="str">
        <f>IF(競技者データ入力シート!B22="","",競技者データ入力シート!$V$1)</f>
        <v/>
      </c>
      <c r="C17" s="15" t="str">
        <f>IF(競技者データ入力シート!C22="","",'大会申込一覧表（印刷提出）'!$P$5)</f>
        <v/>
      </c>
      <c r="E17" s="15" t="str">
        <f>IF(競技者データ入力シート!B22="","",競技者データ入力シート!B22)</f>
        <v/>
      </c>
      <c r="F17" s="15" t="str">
        <f>IF(競技者データ入力シート!C22="","",競技者データ入力シート!C22&amp;" "&amp;競技者データ入力シート!D22)</f>
        <v/>
      </c>
      <c r="G17" s="15" t="str">
        <f>IF(競技者データ入力シート!E22="","",競技者データ入力シート!E22&amp;" "&amp;競技者データ入力シート!F22)</f>
        <v/>
      </c>
      <c r="H17" s="15" t="str">
        <f>IF(競技者データ入力シート!C22="","",競技者データ入力シート!C22&amp;" "&amp;競技者データ入力シート!D22)</f>
        <v/>
      </c>
      <c r="I17" s="15" t="str">
        <f>IF(競技者データ入力シート!H22="","",競技者データ入力シート!H22)</f>
        <v/>
      </c>
      <c r="J17" s="15" t="str">
        <f>IF(競技者データ入力シート!I22="","",競技者データ入力シート!I22)</f>
        <v/>
      </c>
      <c r="K17" s="15" t="str">
        <f>IF(競技者データ入力シート!J22="","",競技者データ入力シート!J22)</f>
        <v/>
      </c>
      <c r="L17" s="15" t="str">
        <f>IF(競技者データ入力シート!K22="","",競技者データ入力シート!K22)</f>
        <v/>
      </c>
      <c r="M17" s="15" t="str">
        <f>IF(競技者データ入力シート!M22="","",競技者データ入力シート!M22)</f>
        <v/>
      </c>
      <c r="N17" s="15" t="str">
        <f>IF(競技者データ入力シート!L22="","",競技者データ入力シート!L22)</f>
        <v/>
      </c>
      <c r="O17" s="288" t="str">
        <f>IF(競技者データ入力シート!N22="","",(VLOOKUP(競技者データ入力シート!N22,データ!$W$2:$X$33,2,FALSE)))</f>
        <v/>
      </c>
      <c r="P17" s="15" t="str">
        <f>IF(競技者データ入力シート!O22="","",競技者データ入力シート!O22)</f>
        <v/>
      </c>
      <c r="S17" s="15" t="str">
        <f>IF(競技者データ入力シート!S22="","",VLOOKUP(競技者データ入力シート!S22,データ!$Z$2:$AA$5,2,FALSE))</f>
        <v/>
      </c>
      <c r="T17" s="15" t="str">
        <f>IF(競技者データ入力シート!T22="","",競技者データ入力シート!T22)</f>
        <v/>
      </c>
      <c r="AJ17" s="1" t="str">
        <f>IF(競技者データ入力シート!V22="","",競技者データ入力シート!V22)</f>
        <v/>
      </c>
    </row>
    <row r="18" spans="2:36" x14ac:dyDescent="0.15">
      <c r="B18" s="15" t="str">
        <f>IF(競技者データ入力シート!B23="","",競技者データ入力シート!$V$1)</f>
        <v/>
      </c>
      <c r="C18" s="15" t="str">
        <f>IF(競技者データ入力シート!C23="","",'大会申込一覧表（印刷提出）'!$P$5)</f>
        <v/>
      </c>
      <c r="E18" s="15" t="str">
        <f>IF(競技者データ入力シート!B23="","",競技者データ入力シート!B23)</f>
        <v/>
      </c>
      <c r="F18" s="15" t="str">
        <f>IF(競技者データ入力シート!C23="","",競技者データ入力シート!C23&amp;" "&amp;競技者データ入力シート!D23)</f>
        <v/>
      </c>
      <c r="G18" s="15" t="str">
        <f>IF(競技者データ入力シート!E23="","",競技者データ入力シート!E23&amp;" "&amp;競技者データ入力シート!F23)</f>
        <v/>
      </c>
      <c r="H18" s="15" t="str">
        <f>IF(競技者データ入力シート!C23="","",競技者データ入力シート!C23&amp;" "&amp;競技者データ入力シート!D23)</f>
        <v/>
      </c>
      <c r="I18" s="15" t="str">
        <f>IF(競技者データ入力シート!H23="","",競技者データ入力シート!H23)</f>
        <v/>
      </c>
      <c r="J18" s="15" t="str">
        <f>IF(競技者データ入力シート!I23="","",競技者データ入力シート!I23)</f>
        <v/>
      </c>
      <c r="K18" s="15" t="str">
        <f>IF(競技者データ入力シート!J23="","",競技者データ入力シート!J23)</f>
        <v/>
      </c>
      <c r="L18" s="15" t="str">
        <f>IF(競技者データ入力シート!K23="","",競技者データ入力シート!K23)</f>
        <v/>
      </c>
      <c r="M18" s="15" t="str">
        <f>IF(競技者データ入力シート!M23="","",競技者データ入力シート!M23)</f>
        <v/>
      </c>
      <c r="N18" s="15" t="str">
        <f>IF(競技者データ入力シート!L23="","",競技者データ入力シート!L23)</f>
        <v/>
      </c>
      <c r="O18" s="288" t="str">
        <f>IF(競技者データ入力シート!N23="","",(VLOOKUP(競技者データ入力シート!N23,データ!$W$2:$X$33,2,FALSE)))</f>
        <v/>
      </c>
      <c r="P18" s="15" t="str">
        <f>IF(競技者データ入力シート!O23="","",競技者データ入力シート!O23)</f>
        <v/>
      </c>
      <c r="S18" s="15" t="str">
        <f>IF(競技者データ入力シート!S23="","",VLOOKUP(競技者データ入力シート!S23,データ!$Z$2:$AA$5,2,FALSE))</f>
        <v/>
      </c>
      <c r="T18" s="15" t="str">
        <f>IF(競技者データ入力シート!T23="","",競技者データ入力シート!T23)</f>
        <v/>
      </c>
      <c r="AJ18" s="1" t="str">
        <f>IF(競技者データ入力シート!V23="","",競技者データ入力シート!V23)</f>
        <v/>
      </c>
    </row>
    <row r="19" spans="2:36" x14ac:dyDescent="0.15">
      <c r="B19" s="15" t="str">
        <f>IF(競技者データ入力シート!B24="","",競技者データ入力シート!$V$1)</f>
        <v/>
      </c>
      <c r="C19" s="15" t="str">
        <f>IF(競技者データ入力シート!C24="","",'大会申込一覧表（印刷提出）'!$P$5)</f>
        <v/>
      </c>
      <c r="E19" s="15" t="str">
        <f>IF(競技者データ入力シート!B24="","",競技者データ入力シート!B24)</f>
        <v/>
      </c>
      <c r="F19" s="15" t="str">
        <f>IF(競技者データ入力シート!C24="","",競技者データ入力シート!C24&amp;" "&amp;競技者データ入力シート!D24)</f>
        <v/>
      </c>
      <c r="G19" s="15" t="str">
        <f>IF(競技者データ入力シート!E24="","",競技者データ入力シート!E24&amp;" "&amp;競技者データ入力シート!F24)</f>
        <v/>
      </c>
      <c r="H19" s="15" t="str">
        <f>IF(競技者データ入力シート!C24="","",競技者データ入力シート!C24&amp;" "&amp;競技者データ入力シート!D24)</f>
        <v/>
      </c>
      <c r="I19" s="15" t="str">
        <f>IF(競技者データ入力シート!H24="","",競技者データ入力シート!H24)</f>
        <v/>
      </c>
      <c r="J19" s="15" t="str">
        <f>IF(競技者データ入力シート!I24="","",競技者データ入力シート!I24)</f>
        <v/>
      </c>
      <c r="K19" s="15" t="str">
        <f>IF(競技者データ入力シート!J24="","",競技者データ入力シート!J24)</f>
        <v/>
      </c>
      <c r="L19" s="15" t="str">
        <f>IF(競技者データ入力シート!K24="","",競技者データ入力シート!K24)</f>
        <v/>
      </c>
      <c r="M19" s="15" t="str">
        <f>IF(競技者データ入力シート!M24="","",競技者データ入力シート!M24)</f>
        <v/>
      </c>
      <c r="N19" s="15" t="str">
        <f>IF(競技者データ入力シート!L24="","",競技者データ入力シート!L24)</f>
        <v/>
      </c>
      <c r="O19" s="288" t="str">
        <f>IF(競技者データ入力シート!N24="","",(VLOOKUP(競技者データ入力シート!N24,データ!$W$2:$X$33,2,FALSE)))</f>
        <v/>
      </c>
      <c r="P19" s="15" t="str">
        <f>IF(競技者データ入力シート!O24="","",競技者データ入力シート!O24)</f>
        <v/>
      </c>
      <c r="S19" s="15" t="str">
        <f>IF(競技者データ入力シート!S24="","",VLOOKUP(競技者データ入力シート!S24,データ!$Z$2:$AA$5,2,FALSE))</f>
        <v/>
      </c>
      <c r="T19" s="15" t="str">
        <f>IF(競技者データ入力シート!T24="","",競技者データ入力シート!T24)</f>
        <v/>
      </c>
      <c r="AJ19" s="1" t="str">
        <f>IF(競技者データ入力シート!V24="","",競技者データ入力シート!V24)</f>
        <v/>
      </c>
    </row>
    <row r="20" spans="2:36" x14ac:dyDescent="0.15">
      <c r="B20" s="15" t="str">
        <f>IF(競技者データ入力シート!B25="","",競技者データ入力シート!$V$1)</f>
        <v/>
      </c>
      <c r="C20" s="15" t="str">
        <f>IF(競技者データ入力シート!C25="","",'大会申込一覧表（印刷提出）'!$P$5)</f>
        <v/>
      </c>
      <c r="E20" s="15" t="str">
        <f>IF(競技者データ入力シート!B25="","",競技者データ入力シート!B25)</f>
        <v/>
      </c>
      <c r="F20" s="15" t="str">
        <f>IF(競技者データ入力シート!C25="","",競技者データ入力シート!C25&amp;" "&amp;競技者データ入力シート!D25)</f>
        <v/>
      </c>
      <c r="G20" s="15" t="str">
        <f>IF(競技者データ入力シート!E25="","",競技者データ入力シート!E25&amp;" "&amp;競技者データ入力シート!F25)</f>
        <v/>
      </c>
      <c r="H20" s="15" t="str">
        <f>IF(競技者データ入力シート!C25="","",競技者データ入力シート!C25&amp;" "&amp;競技者データ入力シート!D25)</f>
        <v/>
      </c>
      <c r="I20" s="15" t="str">
        <f>IF(競技者データ入力シート!H25="","",競技者データ入力シート!H25)</f>
        <v/>
      </c>
      <c r="J20" s="15" t="str">
        <f>IF(競技者データ入力シート!I25="","",競技者データ入力シート!I25)</f>
        <v/>
      </c>
      <c r="K20" s="15" t="str">
        <f>IF(競技者データ入力シート!J25="","",競技者データ入力シート!J25)</f>
        <v/>
      </c>
      <c r="L20" s="15" t="str">
        <f>IF(競技者データ入力シート!K25="","",競技者データ入力シート!K25)</f>
        <v/>
      </c>
      <c r="M20" s="15" t="str">
        <f>IF(競技者データ入力シート!M25="","",競技者データ入力シート!M25)</f>
        <v/>
      </c>
      <c r="N20" s="15" t="str">
        <f>IF(競技者データ入力シート!L25="","",競技者データ入力シート!L25)</f>
        <v/>
      </c>
      <c r="O20" s="288" t="str">
        <f>IF(競技者データ入力シート!N25="","",(VLOOKUP(競技者データ入力シート!N25,データ!$W$2:$X$33,2,FALSE)))</f>
        <v/>
      </c>
      <c r="P20" s="15" t="str">
        <f>IF(競技者データ入力シート!O25="","",競技者データ入力シート!O25)</f>
        <v/>
      </c>
      <c r="S20" s="15" t="str">
        <f>IF(競技者データ入力シート!S25="","",VLOOKUP(競技者データ入力シート!S25,データ!$Z$2:$AA$5,2,FALSE))</f>
        <v/>
      </c>
      <c r="T20" s="15" t="str">
        <f>IF(競技者データ入力シート!T25="","",競技者データ入力シート!T25)</f>
        <v/>
      </c>
      <c r="AJ20" s="1" t="str">
        <f>IF(競技者データ入力シート!V25="","",競技者データ入力シート!V25)</f>
        <v/>
      </c>
    </row>
    <row r="21" spans="2:36" x14ac:dyDescent="0.15">
      <c r="B21" s="15" t="str">
        <f>IF(競技者データ入力シート!B26="","",競技者データ入力シート!$V$1)</f>
        <v/>
      </c>
      <c r="C21" s="15" t="str">
        <f>IF(競技者データ入力シート!C26="","",'大会申込一覧表（印刷提出）'!$P$5)</f>
        <v/>
      </c>
      <c r="E21" s="15" t="str">
        <f>IF(競技者データ入力シート!B26="","",競技者データ入力シート!B26)</f>
        <v/>
      </c>
      <c r="F21" s="15" t="str">
        <f>IF(競技者データ入力シート!C26="","",競技者データ入力シート!C26&amp;" "&amp;競技者データ入力シート!D26)</f>
        <v/>
      </c>
      <c r="G21" s="15" t="str">
        <f>IF(競技者データ入力シート!E26="","",競技者データ入力シート!E26&amp;" "&amp;競技者データ入力シート!F26)</f>
        <v/>
      </c>
      <c r="H21" s="15" t="str">
        <f>IF(競技者データ入力シート!C26="","",競技者データ入力シート!C26&amp;" "&amp;競技者データ入力シート!D26)</f>
        <v/>
      </c>
      <c r="I21" s="15" t="str">
        <f>IF(競技者データ入力シート!H26="","",競技者データ入力シート!H26)</f>
        <v/>
      </c>
      <c r="J21" s="15" t="str">
        <f>IF(競技者データ入力シート!I26="","",競技者データ入力シート!I26)</f>
        <v/>
      </c>
      <c r="K21" s="15" t="str">
        <f>IF(競技者データ入力シート!J26="","",競技者データ入力シート!J26)</f>
        <v/>
      </c>
      <c r="L21" s="15" t="str">
        <f>IF(競技者データ入力シート!K26="","",競技者データ入力シート!K26)</f>
        <v/>
      </c>
      <c r="M21" s="15" t="str">
        <f>IF(競技者データ入力シート!M26="","",競技者データ入力シート!M26)</f>
        <v/>
      </c>
      <c r="N21" s="15" t="str">
        <f>IF(競技者データ入力シート!L26="","",競技者データ入力シート!L26)</f>
        <v/>
      </c>
      <c r="O21" s="288" t="str">
        <f>IF(競技者データ入力シート!N26="","",(VLOOKUP(競技者データ入力シート!N26,データ!$W$2:$X$33,2,FALSE)))</f>
        <v/>
      </c>
      <c r="P21" s="15" t="str">
        <f>IF(競技者データ入力シート!O26="","",競技者データ入力シート!O26)</f>
        <v/>
      </c>
      <c r="S21" s="15" t="str">
        <f>IF(競技者データ入力シート!S26="","",VLOOKUP(競技者データ入力シート!S26,データ!$Z$2:$AA$5,2,FALSE))</f>
        <v/>
      </c>
      <c r="T21" s="15" t="str">
        <f>IF(競技者データ入力シート!T26="","",競技者データ入力シート!T26)</f>
        <v/>
      </c>
      <c r="AJ21" s="1" t="str">
        <f>IF(競技者データ入力シート!V26="","",競技者データ入力シート!V26)</f>
        <v/>
      </c>
    </row>
    <row r="22" spans="2:36" x14ac:dyDescent="0.15">
      <c r="B22" s="15" t="str">
        <f>IF(競技者データ入力シート!B27="","",競技者データ入力シート!$V$1)</f>
        <v/>
      </c>
      <c r="C22" s="15" t="str">
        <f>IF(競技者データ入力シート!C27="","",'大会申込一覧表（印刷提出）'!$P$5)</f>
        <v/>
      </c>
      <c r="E22" s="15" t="str">
        <f>IF(競技者データ入力シート!B27="","",競技者データ入力シート!B27)</f>
        <v/>
      </c>
      <c r="F22" s="15" t="str">
        <f>IF(競技者データ入力シート!C27="","",競技者データ入力シート!C27&amp;" "&amp;競技者データ入力シート!D27)</f>
        <v/>
      </c>
      <c r="G22" s="15" t="str">
        <f>IF(競技者データ入力シート!E27="","",競技者データ入力シート!E27&amp;" "&amp;競技者データ入力シート!F27)</f>
        <v/>
      </c>
      <c r="H22" s="15" t="str">
        <f>IF(競技者データ入力シート!C27="","",競技者データ入力シート!C27&amp;" "&amp;競技者データ入力シート!D27)</f>
        <v/>
      </c>
      <c r="I22" s="15" t="str">
        <f>IF(競技者データ入力シート!H27="","",競技者データ入力シート!H27)</f>
        <v/>
      </c>
      <c r="J22" s="15" t="str">
        <f>IF(競技者データ入力シート!I27="","",競技者データ入力シート!I27)</f>
        <v/>
      </c>
      <c r="K22" s="15" t="str">
        <f>IF(競技者データ入力シート!J27="","",競技者データ入力シート!J27)</f>
        <v/>
      </c>
      <c r="L22" s="15" t="str">
        <f>IF(競技者データ入力シート!K27="","",競技者データ入力シート!K27)</f>
        <v/>
      </c>
      <c r="M22" s="15" t="str">
        <f>IF(競技者データ入力シート!M27="","",競技者データ入力シート!M27)</f>
        <v/>
      </c>
      <c r="N22" s="15" t="str">
        <f>IF(競技者データ入力シート!L27="","",競技者データ入力シート!L27)</f>
        <v/>
      </c>
      <c r="O22" s="288" t="str">
        <f>IF(競技者データ入力シート!N27="","",(VLOOKUP(競技者データ入力シート!N27,データ!$W$2:$X$33,2,FALSE)))</f>
        <v/>
      </c>
      <c r="P22" s="15" t="str">
        <f>IF(競技者データ入力シート!O27="","",競技者データ入力シート!O27)</f>
        <v/>
      </c>
      <c r="S22" s="15" t="str">
        <f>IF(競技者データ入力シート!S27="","",VLOOKUP(競技者データ入力シート!S27,データ!$Z$2:$AA$5,2,FALSE))</f>
        <v/>
      </c>
      <c r="T22" s="15" t="str">
        <f>IF(競技者データ入力シート!T27="","",競技者データ入力シート!T27)</f>
        <v/>
      </c>
      <c r="AJ22" s="1" t="str">
        <f>IF(競技者データ入力シート!V27="","",競技者データ入力シート!V27)</f>
        <v/>
      </c>
    </row>
    <row r="23" spans="2:36" x14ac:dyDescent="0.15">
      <c r="B23" s="15" t="str">
        <f>IF(競技者データ入力シート!B28="","",競技者データ入力シート!$V$1)</f>
        <v/>
      </c>
      <c r="C23" s="15" t="str">
        <f>IF(競技者データ入力シート!C28="","",'大会申込一覧表（印刷提出）'!$P$5)</f>
        <v/>
      </c>
      <c r="E23" s="15" t="str">
        <f>IF(競技者データ入力シート!B28="","",競技者データ入力シート!B28)</f>
        <v/>
      </c>
      <c r="F23" s="15" t="str">
        <f>IF(競技者データ入力シート!C28="","",競技者データ入力シート!C28&amp;" "&amp;競技者データ入力シート!D28)</f>
        <v/>
      </c>
      <c r="G23" s="15" t="str">
        <f>IF(競技者データ入力シート!E28="","",競技者データ入力シート!E28&amp;" "&amp;競技者データ入力シート!F28)</f>
        <v/>
      </c>
      <c r="H23" s="15" t="str">
        <f>IF(競技者データ入力シート!C28="","",競技者データ入力シート!C28&amp;" "&amp;競技者データ入力シート!D28)</f>
        <v/>
      </c>
      <c r="I23" s="15" t="str">
        <f>IF(競技者データ入力シート!H28="","",競技者データ入力シート!H28)</f>
        <v/>
      </c>
      <c r="J23" s="15" t="str">
        <f>IF(競技者データ入力シート!I28="","",競技者データ入力シート!I28)</f>
        <v/>
      </c>
      <c r="K23" s="15" t="str">
        <f>IF(競技者データ入力シート!J28="","",競技者データ入力シート!J28)</f>
        <v/>
      </c>
      <c r="L23" s="15" t="str">
        <f>IF(競技者データ入力シート!K28="","",競技者データ入力シート!K28)</f>
        <v/>
      </c>
      <c r="M23" s="15" t="str">
        <f>IF(競技者データ入力シート!M28="","",競技者データ入力シート!M28)</f>
        <v/>
      </c>
      <c r="N23" s="15" t="str">
        <f>IF(競技者データ入力シート!L28="","",競技者データ入力シート!L28)</f>
        <v/>
      </c>
      <c r="O23" s="288" t="str">
        <f>IF(競技者データ入力シート!N28="","",(VLOOKUP(競技者データ入力シート!N28,データ!$W$2:$X$33,2,FALSE)))</f>
        <v/>
      </c>
      <c r="P23" s="15" t="str">
        <f>IF(競技者データ入力シート!O28="","",競技者データ入力シート!O28)</f>
        <v/>
      </c>
      <c r="S23" s="15" t="str">
        <f>IF(競技者データ入力シート!S28="","",VLOOKUP(競技者データ入力シート!S28,データ!$Z$2:$AA$5,2,FALSE))</f>
        <v/>
      </c>
      <c r="T23" s="15" t="str">
        <f>IF(競技者データ入力シート!T28="","",競技者データ入力シート!T28)</f>
        <v/>
      </c>
      <c r="AJ23" s="1" t="str">
        <f>IF(競技者データ入力シート!V28="","",競技者データ入力シート!V28)</f>
        <v/>
      </c>
    </row>
    <row r="24" spans="2:36" x14ac:dyDescent="0.15">
      <c r="B24" s="15" t="str">
        <f>IF(競技者データ入力シート!B29="","",競技者データ入力シート!$V$1)</f>
        <v/>
      </c>
      <c r="C24" s="15" t="str">
        <f>IF(競技者データ入力シート!C29="","",'大会申込一覧表（印刷提出）'!$P$5)</f>
        <v/>
      </c>
      <c r="E24" s="15" t="str">
        <f>IF(競技者データ入力シート!B29="","",競技者データ入力シート!B29)</f>
        <v/>
      </c>
      <c r="F24" s="15" t="str">
        <f>IF(競技者データ入力シート!C29="","",競技者データ入力シート!C29&amp;" "&amp;競技者データ入力シート!D29)</f>
        <v/>
      </c>
      <c r="G24" s="15" t="str">
        <f>IF(競技者データ入力シート!E29="","",競技者データ入力シート!E29&amp;" "&amp;競技者データ入力シート!F29)</f>
        <v/>
      </c>
      <c r="H24" s="15" t="str">
        <f>IF(競技者データ入力シート!C29="","",競技者データ入力シート!C29&amp;" "&amp;競技者データ入力シート!D29)</f>
        <v/>
      </c>
      <c r="I24" s="15" t="str">
        <f>IF(競技者データ入力シート!H29="","",競技者データ入力シート!H29)</f>
        <v/>
      </c>
      <c r="J24" s="15" t="str">
        <f>IF(競技者データ入力シート!I29="","",競技者データ入力シート!I29)</f>
        <v/>
      </c>
      <c r="K24" s="15" t="str">
        <f>IF(競技者データ入力シート!J29="","",競技者データ入力シート!J29)</f>
        <v/>
      </c>
      <c r="L24" s="15" t="str">
        <f>IF(競技者データ入力シート!K29="","",競技者データ入力シート!K29)</f>
        <v/>
      </c>
      <c r="M24" s="15" t="str">
        <f>IF(競技者データ入力シート!M29="","",競技者データ入力シート!M29)</f>
        <v/>
      </c>
      <c r="N24" s="15" t="str">
        <f>IF(競技者データ入力シート!L29="","",競技者データ入力シート!L29)</f>
        <v/>
      </c>
      <c r="O24" s="288" t="str">
        <f>IF(競技者データ入力シート!N29="","",(VLOOKUP(競技者データ入力シート!N29,データ!$W$2:$X$33,2,FALSE)))</f>
        <v/>
      </c>
      <c r="P24" s="15" t="str">
        <f>IF(競技者データ入力シート!O29="","",競技者データ入力シート!O29)</f>
        <v/>
      </c>
      <c r="S24" s="15" t="str">
        <f>IF(競技者データ入力シート!S29="","",VLOOKUP(競技者データ入力シート!S29,データ!$Z$2:$AA$5,2,FALSE))</f>
        <v/>
      </c>
      <c r="T24" s="15" t="str">
        <f>IF(競技者データ入力シート!T29="","",競技者データ入力シート!T29)</f>
        <v/>
      </c>
      <c r="AJ24" s="1" t="str">
        <f>IF(競技者データ入力シート!V29="","",競技者データ入力シート!V29)</f>
        <v/>
      </c>
    </row>
    <row r="25" spans="2:36" x14ac:dyDescent="0.15">
      <c r="B25" s="15" t="str">
        <f>IF(競技者データ入力シート!B30="","",競技者データ入力シート!$V$1)</f>
        <v/>
      </c>
      <c r="C25" s="15" t="str">
        <f>IF(競技者データ入力シート!C30="","",'大会申込一覧表（印刷提出）'!$P$5)</f>
        <v/>
      </c>
      <c r="E25" s="15" t="str">
        <f>IF(競技者データ入力シート!B30="","",競技者データ入力シート!B30)</f>
        <v/>
      </c>
      <c r="F25" s="15" t="str">
        <f>IF(競技者データ入力シート!C30="","",競技者データ入力シート!C30&amp;" "&amp;競技者データ入力シート!D30)</f>
        <v/>
      </c>
      <c r="G25" s="15" t="str">
        <f>IF(競技者データ入力シート!E30="","",競技者データ入力シート!E30&amp;" "&amp;競技者データ入力シート!F30)</f>
        <v/>
      </c>
      <c r="H25" s="15" t="str">
        <f>IF(競技者データ入力シート!C30="","",競技者データ入力シート!C30&amp;" "&amp;競技者データ入力シート!D30)</f>
        <v/>
      </c>
      <c r="I25" s="15" t="str">
        <f>IF(競技者データ入力シート!H30="","",競技者データ入力シート!H30)</f>
        <v/>
      </c>
      <c r="J25" s="15" t="str">
        <f>IF(競技者データ入力シート!I30="","",競技者データ入力シート!I30)</f>
        <v/>
      </c>
      <c r="K25" s="15" t="str">
        <f>IF(競技者データ入力シート!J30="","",競技者データ入力シート!J30)</f>
        <v/>
      </c>
      <c r="L25" s="15" t="str">
        <f>IF(競技者データ入力シート!K30="","",競技者データ入力シート!K30)</f>
        <v/>
      </c>
      <c r="M25" s="15" t="str">
        <f>IF(競技者データ入力シート!M30="","",競技者データ入力シート!M30)</f>
        <v/>
      </c>
      <c r="N25" s="15" t="str">
        <f>IF(競技者データ入力シート!L30="","",競技者データ入力シート!L30)</f>
        <v/>
      </c>
      <c r="O25" s="288" t="str">
        <f>IF(競技者データ入力シート!N30="","",(VLOOKUP(競技者データ入力シート!N30,データ!$W$2:$X$33,2,FALSE)))</f>
        <v/>
      </c>
      <c r="P25" s="15" t="str">
        <f>IF(競技者データ入力シート!O30="","",競技者データ入力シート!O30)</f>
        <v/>
      </c>
      <c r="S25" s="15" t="str">
        <f>IF(競技者データ入力シート!S30="","",VLOOKUP(競技者データ入力シート!S30,データ!$Z$2:$AA$5,2,FALSE))</f>
        <v/>
      </c>
      <c r="T25" s="15" t="str">
        <f>IF(競技者データ入力シート!T30="","",競技者データ入力シート!T30)</f>
        <v/>
      </c>
      <c r="AJ25" s="1" t="str">
        <f>IF(競技者データ入力シート!V30="","",競技者データ入力シート!V30)</f>
        <v/>
      </c>
    </row>
    <row r="26" spans="2:36" x14ac:dyDescent="0.15">
      <c r="B26" s="15" t="str">
        <f>IF(競技者データ入力シート!B31="","",競技者データ入力シート!$V$1)</f>
        <v/>
      </c>
      <c r="C26" s="15" t="str">
        <f>IF(競技者データ入力シート!C31="","",'大会申込一覧表（印刷提出）'!$P$5)</f>
        <v/>
      </c>
      <c r="E26" s="15" t="str">
        <f>IF(競技者データ入力シート!B31="","",競技者データ入力シート!B31)</f>
        <v/>
      </c>
      <c r="F26" s="15" t="str">
        <f>IF(競技者データ入力シート!C31="","",競技者データ入力シート!C31&amp;" "&amp;競技者データ入力シート!D31)</f>
        <v/>
      </c>
      <c r="G26" s="15" t="str">
        <f>IF(競技者データ入力シート!E31="","",競技者データ入力シート!E31&amp;" "&amp;競技者データ入力シート!F31)</f>
        <v/>
      </c>
      <c r="H26" s="15" t="str">
        <f>IF(競技者データ入力シート!C31="","",競技者データ入力シート!C31&amp;" "&amp;競技者データ入力シート!D31)</f>
        <v/>
      </c>
      <c r="I26" s="15" t="str">
        <f>IF(競技者データ入力シート!H31="","",競技者データ入力シート!H31)</f>
        <v/>
      </c>
      <c r="J26" s="15" t="str">
        <f>IF(競技者データ入力シート!I31="","",競技者データ入力シート!I31)</f>
        <v/>
      </c>
      <c r="K26" s="15" t="str">
        <f>IF(競技者データ入力シート!J31="","",競技者データ入力シート!J31)</f>
        <v/>
      </c>
      <c r="L26" s="15" t="str">
        <f>IF(競技者データ入力シート!K31="","",競技者データ入力シート!K31)</f>
        <v/>
      </c>
      <c r="M26" s="15" t="str">
        <f>IF(競技者データ入力シート!M31="","",競技者データ入力シート!M31)</f>
        <v/>
      </c>
      <c r="N26" s="15" t="str">
        <f>IF(競技者データ入力シート!L31="","",競技者データ入力シート!L31)</f>
        <v/>
      </c>
      <c r="O26" s="288" t="str">
        <f>IF(競技者データ入力シート!N31="","",(VLOOKUP(競技者データ入力シート!N31,データ!$W$2:$X$33,2,FALSE)))</f>
        <v/>
      </c>
      <c r="P26" s="15" t="str">
        <f>IF(競技者データ入力シート!O31="","",競技者データ入力シート!O31)</f>
        <v/>
      </c>
      <c r="S26" s="15" t="str">
        <f>IF(競技者データ入力シート!S31="","",VLOOKUP(競技者データ入力シート!S31,データ!$Z$2:$AA$5,2,FALSE))</f>
        <v/>
      </c>
      <c r="T26" s="15" t="str">
        <f>IF(競技者データ入力シート!T31="","",競技者データ入力シート!T31)</f>
        <v/>
      </c>
      <c r="AJ26" s="1" t="str">
        <f>IF(競技者データ入力シート!V31="","",競技者データ入力シート!V31)</f>
        <v/>
      </c>
    </row>
    <row r="27" spans="2:36" x14ac:dyDescent="0.15">
      <c r="B27" s="15" t="str">
        <f>IF(競技者データ入力シート!B32="","",競技者データ入力シート!$V$1)</f>
        <v/>
      </c>
      <c r="C27" s="15" t="str">
        <f>IF(競技者データ入力シート!C32="","",'大会申込一覧表（印刷提出）'!$P$5)</f>
        <v/>
      </c>
      <c r="E27" s="15" t="str">
        <f>IF(競技者データ入力シート!B32="","",競技者データ入力シート!B32)</f>
        <v/>
      </c>
      <c r="F27" s="15" t="str">
        <f>IF(競技者データ入力シート!C32="","",競技者データ入力シート!C32&amp;" "&amp;競技者データ入力シート!D32)</f>
        <v/>
      </c>
      <c r="G27" s="15" t="str">
        <f>IF(競技者データ入力シート!E32="","",競技者データ入力シート!E32&amp;" "&amp;競技者データ入力シート!F32)</f>
        <v/>
      </c>
      <c r="H27" s="15" t="str">
        <f>IF(競技者データ入力シート!C32="","",競技者データ入力シート!C32&amp;" "&amp;競技者データ入力シート!D32)</f>
        <v/>
      </c>
      <c r="I27" s="15" t="str">
        <f>IF(競技者データ入力シート!H32="","",競技者データ入力シート!H32)</f>
        <v/>
      </c>
      <c r="J27" s="15" t="str">
        <f>IF(競技者データ入力シート!I32="","",競技者データ入力シート!I32)</f>
        <v/>
      </c>
      <c r="K27" s="15" t="str">
        <f>IF(競技者データ入力シート!J32="","",競技者データ入力シート!J32)</f>
        <v/>
      </c>
      <c r="L27" s="15" t="str">
        <f>IF(競技者データ入力シート!K32="","",競技者データ入力シート!K32)</f>
        <v/>
      </c>
      <c r="M27" s="15" t="str">
        <f>IF(競技者データ入力シート!M32="","",競技者データ入力シート!M32)</f>
        <v/>
      </c>
      <c r="N27" s="15" t="str">
        <f>IF(競技者データ入力シート!L32="","",競技者データ入力シート!L32)</f>
        <v/>
      </c>
      <c r="O27" s="288" t="str">
        <f>IF(競技者データ入力シート!N32="","",(VLOOKUP(競技者データ入力シート!N32,データ!$W$2:$X$33,2,FALSE)))</f>
        <v/>
      </c>
      <c r="P27" s="15" t="str">
        <f>IF(競技者データ入力シート!O32="","",競技者データ入力シート!O32)</f>
        <v/>
      </c>
      <c r="S27" s="15" t="str">
        <f>IF(競技者データ入力シート!S32="","",VLOOKUP(競技者データ入力シート!S32,データ!$Z$2:$AA$5,2,FALSE))</f>
        <v/>
      </c>
      <c r="T27" s="15" t="str">
        <f>IF(競技者データ入力シート!T32="","",競技者データ入力シート!T32)</f>
        <v/>
      </c>
      <c r="AJ27" s="1" t="str">
        <f>IF(競技者データ入力シート!V32="","",競技者データ入力シート!V32)</f>
        <v/>
      </c>
    </row>
    <row r="28" spans="2:36" x14ac:dyDescent="0.15">
      <c r="B28" s="15" t="str">
        <f>IF(競技者データ入力シート!B33="","",競技者データ入力シート!$V$1)</f>
        <v/>
      </c>
      <c r="C28" s="15" t="str">
        <f>IF(競技者データ入力シート!C33="","",'大会申込一覧表（印刷提出）'!$P$5)</f>
        <v/>
      </c>
      <c r="E28" s="15" t="str">
        <f>IF(競技者データ入力シート!B33="","",競技者データ入力シート!B33)</f>
        <v/>
      </c>
      <c r="F28" s="15" t="str">
        <f>IF(競技者データ入力シート!C33="","",競技者データ入力シート!C33&amp;" "&amp;競技者データ入力シート!D33)</f>
        <v/>
      </c>
      <c r="G28" s="15" t="str">
        <f>IF(競技者データ入力シート!E33="","",競技者データ入力シート!E33&amp;" "&amp;競技者データ入力シート!F33)</f>
        <v/>
      </c>
      <c r="H28" s="15" t="str">
        <f>IF(競技者データ入力シート!C33="","",競技者データ入力シート!C33&amp;" "&amp;競技者データ入力シート!D33)</f>
        <v/>
      </c>
      <c r="I28" s="15" t="str">
        <f>IF(競技者データ入力シート!H33="","",競技者データ入力シート!H33)</f>
        <v/>
      </c>
      <c r="J28" s="15" t="str">
        <f>IF(競技者データ入力シート!I33="","",競技者データ入力シート!I33)</f>
        <v/>
      </c>
      <c r="K28" s="15" t="str">
        <f>IF(競技者データ入力シート!J33="","",競技者データ入力シート!J33)</f>
        <v/>
      </c>
      <c r="L28" s="15" t="str">
        <f>IF(競技者データ入力シート!K33="","",競技者データ入力シート!K33)</f>
        <v/>
      </c>
      <c r="M28" s="15" t="str">
        <f>IF(競技者データ入力シート!M33="","",競技者データ入力シート!M33)</f>
        <v/>
      </c>
      <c r="N28" s="15" t="str">
        <f>IF(競技者データ入力シート!L33="","",競技者データ入力シート!L33)</f>
        <v/>
      </c>
      <c r="O28" s="288" t="str">
        <f>IF(競技者データ入力シート!N33="","",(VLOOKUP(競技者データ入力シート!N33,データ!$W$2:$X$33,2,FALSE)))</f>
        <v/>
      </c>
      <c r="P28" s="15" t="str">
        <f>IF(競技者データ入力シート!O33="","",競技者データ入力シート!O33)</f>
        <v/>
      </c>
      <c r="S28" s="15" t="str">
        <f>IF(競技者データ入力シート!S33="","",VLOOKUP(競技者データ入力シート!S33,データ!$Z$2:$AA$5,2,FALSE))</f>
        <v/>
      </c>
      <c r="T28" s="15" t="str">
        <f>IF(競技者データ入力シート!T33="","",競技者データ入力シート!T33)</f>
        <v/>
      </c>
      <c r="AJ28" s="1" t="str">
        <f>IF(競技者データ入力シート!V33="","",競技者データ入力シート!V33)</f>
        <v/>
      </c>
    </row>
    <row r="29" spans="2:36" x14ac:dyDescent="0.15">
      <c r="B29" s="15" t="str">
        <f>IF(競技者データ入力シート!B34="","",競技者データ入力シート!$V$1)</f>
        <v/>
      </c>
      <c r="C29" s="15" t="str">
        <f>IF(競技者データ入力シート!C34="","",'大会申込一覧表（印刷提出）'!$P$5)</f>
        <v/>
      </c>
      <c r="E29" s="15" t="str">
        <f>IF(競技者データ入力シート!B34="","",競技者データ入力シート!B34)</f>
        <v/>
      </c>
      <c r="F29" s="15" t="str">
        <f>IF(競技者データ入力シート!C34="","",競技者データ入力シート!C34&amp;" "&amp;競技者データ入力シート!D34)</f>
        <v/>
      </c>
      <c r="G29" s="15" t="str">
        <f>IF(競技者データ入力シート!E34="","",競技者データ入力シート!E34&amp;" "&amp;競技者データ入力シート!F34)</f>
        <v/>
      </c>
      <c r="H29" s="15" t="str">
        <f>IF(競技者データ入力シート!C34="","",競技者データ入力シート!C34&amp;" "&amp;競技者データ入力シート!D34)</f>
        <v/>
      </c>
      <c r="I29" s="15" t="str">
        <f>IF(競技者データ入力シート!H34="","",競技者データ入力シート!H34)</f>
        <v/>
      </c>
      <c r="J29" s="15" t="str">
        <f>IF(競技者データ入力シート!I34="","",競技者データ入力シート!I34)</f>
        <v/>
      </c>
      <c r="K29" s="15" t="str">
        <f>IF(競技者データ入力シート!J34="","",競技者データ入力シート!J34)</f>
        <v/>
      </c>
      <c r="L29" s="15" t="str">
        <f>IF(競技者データ入力シート!K34="","",競技者データ入力シート!K34)</f>
        <v/>
      </c>
      <c r="M29" s="15" t="str">
        <f>IF(競技者データ入力シート!M34="","",競技者データ入力シート!M34)</f>
        <v/>
      </c>
      <c r="N29" s="15" t="str">
        <f>IF(競技者データ入力シート!L34="","",競技者データ入力シート!L34)</f>
        <v/>
      </c>
      <c r="O29" s="288" t="str">
        <f>IF(競技者データ入力シート!N34="","",(VLOOKUP(競技者データ入力シート!N34,データ!$W$2:$X$33,2,FALSE)))</f>
        <v/>
      </c>
      <c r="P29" s="15" t="str">
        <f>IF(競技者データ入力シート!O34="","",競技者データ入力シート!O34)</f>
        <v/>
      </c>
      <c r="S29" s="15" t="str">
        <f>IF(競技者データ入力シート!S34="","",VLOOKUP(競技者データ入力シート!S34,データ!$Z$2:$AA$5,2,FALSE))</f>
        <v/>
      </c>
      <c r="T29" s="15" t="str">
        <f>IF(競技者データ入力シート!T34="","",競技者データ入力シート!T34)</f>
        <v/>
      </c>
      <c r="AJ29" s="1" t="str">
        <f>IF(競技者データ入力シート!V34="","",競技者データ入力シート!V34)</f>
        <v/>
      </c>
    </row>
    <row r="30" spans="2:36" x14ac:dyDescent="0.15">
      <c r="B30" s="15" t="str">
        <f>IF(競技者データ入力シート!B35="","",競技者データ入力シート!$V$1)</f>
        <v/>
      </c>
      <c r="C30" s="15" t="str">
        <f>IF(競技者データ入力シート!C35="","",'大会申込一覧表（印刷提出）'!$P$5)</f>
        <v/>
      </c>
      <c r="E30" s="15" t="str">
        <f>IF(競技者データ入力シート!B35="","",競技者データ入力シート!B35)</f>
        <v/>
      </c>
      <c r="F30" s="15" t="str">
        <f>IF(競技者データ入力シート!C35="","",競技者データ入力シート!C35&amp;" "&amp;競技者データ入力シート!D35)</f>
        <v/>
      </c>
      <c r="G30" s="15" t="str">
        <f>IF(競技者データ入力シート!E35="","",競技者データ入力シート!E35&amp;" "&amp;競技者データ入力シート!F35)</f>
        <v/>
      </c>
      <c r="H30" s="15" t="str">
        <f>IF(競技者データ入力シート!C35="","",競技者データ入力シート!C35&amp;" "&amp;競技者データ入力シート!D35)</f>
        <v/>
      </c>
      <c r="I30" s="15" t="str">
        <f>IF(競技者データ入力シート!H35="","",競技者データ入力シート!H35)</f>
        <v/>
      </c>
      <c r="J30" s="15" t="str">
        <f>IF(競技者データ入力シート!I35="","",競技者データ入力シート!I35)</f>
        <v/>
      </c>
      <c r="K30" s="15" t="str">
        <f>IF(競技者データ入力シート!J35="","",競技者データ入力シート!J35)</f>
        <v/>
      </c>
      <c r="L30" s="15" t="str">
        <f>IF(競技者データ入力シート!K35="","",競技者データ入力シート!K35)</f>
        <v/>
      </c>
      <c r="M30" s="15" t="str">
        <f>IF(競技者データ入力シート!M35="","",競技者データ入力シート!M35)</f>
        <v/>
      </c>
      <c r="N30" s="15" t="str">
        <f>IF(競技者データ入力シート!L35="","",競技者データ入力シート!L35)</f>
        <v/>
      </c>
      <c r="O30" s="288" t="str">
        <f>IF(競技者データ入力シート!N35="","",(VLOOKUP(競技者データ入力シート!N35,データ!$W$2:$X$33,2,FALSE)))</f>
        <v/>
      </c>
      <c r="P30" s="15" t="str">
        <f>IF(競技者データ入力シート!O35="","",競技者データ入力シート!O35)</f>
        <v/>
      </c>
      <c r="S30" s="15" t="str">
        <f>IF(競技者データ入力シート!S35="","",VLOOKUP(競技者データ入力シート!S35,データ!$Z$2:$AA$5,2,FALSE))</f>
        <v/>
      </c>
      <c r="T30" s="15" t="str">
        <f>IF(競技者データ入力シート!T35="","",競技者データ入力シート!T35)</f>
        <v/>
      </c>
      <c r="AJ30" s="1" t="str">
        <f>IF(競技者データ入力シート!V35="","",競技者データ入力シート!V35)</f>
        <v/>
      </c>
    </row>
    <row r="31" spans="2:36" x14ac:dyDescent="0.15">
      <c r="B31" s="15" t="str">
        <f>IF(競技者データ入力シート!B36="","",競技者データ入力シート!$V$1)</f>
        <v/>
      </c>
      <c r="C31" s="15" t="str">
        <f>IF(競技者データ入力シート!C36="","",'大会申込一覧表（印刷提出）'!$P$5)</f>
        <v/>
      </c>
      <c r="E31" s="15" t="str">
        <f>IF(競技者データ入力シート!B36="","",競技者データ入力シート!B36)</f>
        <v/>
      </c>
      <c r="F31" s="15" t="str">
        <f>IF(競技者データ入力シート!C36="","",競技者データ入力シート!C36&amp;" "&amp;競技者データ入力シート!D36)</f>
        <v/>
      </c>
      <c r="G31" s="15" t="str">
        <f>IF(競技者データ入力シート!E36="","",競技者データ入力シート!E36&amp;" "&amp;競技者データ入力シート!F36)</f>
        <v/>
      </c>
      <c r="H31" s="15" t="str">
        <f>IF(競技者データ入力シート!C36="","",競技者データ入力シート!C36&amp;" "&amp;競技者データ入力シート!D36)</f>
        <v/>
      </c>
      <c r="I31" s="15" t="str">
        <f>IF(競技者データ入力シート!H36="","",競技者データ入力シート!H36)</f>
        <v/>
      </c>
      <c r="J31" s="15" t="str">
        <f>IF(競技者データ入力シート!I36="","",競技者データ入力シート!I36)</f>
        <v/>
      </c>
      <c r="K31" s="15" t="str">
        <f>IF(競技者データ入力シート!J36="","",競技者データ入力シート!J36)</f>
        <v/>
      </c>
      <c r="L31" s="15" t="str">
        <f>IF(競技者データ入力シート!K36="","",競技者データ入力シート!K36)</f>
        <v/>
      </c>
      <c r="M31" s="15" t="str">
        <f>IF(競技者データ入力シート!M36="","",競技者データ入力シート!M36)</f>
        <v/>
      </c>
      <c r="N31" s="15" t="str">
        <f>IF(競技者データ入力シート!L36="","",競技者データ入力シート!L36)</f>
        <v/>
      </c>
      <c r="O31" s="288" t="str">
        <f>IF(競技者データ入力シート!N36="","",(VLOOKUP(競技者データ入力シート!N36,データ!$W$2:$X$33,2,FALSE)))</f>
        <v/>
      </c>
      <c r="P31" s="15" t="str">
        <f>IF(競技者データ入力シート!O36="","",競技者データ入力シート!O36)</f>
        <v/>
      </c>
      <c r="S31" s="15" t="str">
        <f>IF(競技者データ入力シート!S36="","",VLOOKUP(競技者データ入力シート!S36,データ!$Z$2:$AA$5,2,FALSE))</f>
        <v/>
      </c>
      <c r="T31" s="15" t="str">
        <f>IF(競技者データ入力シート!T36="","",競技者データ入力シート!T36)</f>
        <v/>
      </c>
      <c r="AJ31" s="1" t="str">
        <f>IF(競技者データ入力シート!V36="","",競技者データ入力シート!V36)</f>
        <v/>
      </c>
    </row>
    <row r="32" spans="2:36" x14ac:dyDescent="0.15">
      <c r="B32" s="15" t="str">
        <f>IF(競技者データ入力シート!B37="","",競技者データ入力シート!$V$1)</f>
        <v/>
      </c>
      <c r="C32" s="15" t="str">
        <f>IF(競技者データ入力シート!C37="","",'大会申込一覧表（印刷提出）'!$P$5)</f>
        <v/>
      </c>
      <c r="E32" s="15" t="str">
        <f>IF(競技者データ入力シート!B37="","",競技者データ入力シート!B37)</f>
        <v/>
      </c>
      <c r="F32" s="15" t="str">
        <f>IF(競技者データ入力シート!C37="","",競技者データ入力シート!C37&amp;" "&amp;競技者データ入力シート!D37)</f>
        <v/>
      </c>
      <c r="G32" s="15" t="str">
        <f>IF(競技者データ入力シート!E37="","",競技者データ入力シート!E37&amp;" "&amp;競技者データ入力シート!F37)</f>
        <v/>
      </c>
      <c r="H32" s="15" t="str">
        <f>IF(競技者データ入力シート!C37="","",競技者データ入力シート!C37&amp;" "&amp;競技者データ入力シート!D37)</f>
        <v/>
      </c>
      <c r="I32" s="15" t="str">
        <f>IF(競技者データ入力シート!H37="","",競技者データ入力シート!H37)</f>
        <v/>
      </c>
      <c r="J32" s="15" t="str">
        <f>IF(競技者データ入力シート!I37="","",競技者データ入力シート!I37)</f>
        <v/>
      </c>
      <c r="K32" s="15" t="str">
        <f>IF(競技者データ入力シート!J37="","",競技者データ入力シート!J37)</f>
        <v/>
      </c>
      <c r="L32" s="15" t="str">
        <f>IF(競技者データ入力シート!K37="","",競技者データ入力シート!K37)</f>
        <v/>
      </c>
      <c r="M32" s="15" t="str">
        <f>IF(競技者データ入力シート!M37="","",競技者データ入力シート!M37)</f>
        <v/>
      </c>
      <c r="N32" s="15" t="str">
        <f>IF(競技者データ入力シート!L37="","",競技者データ入力シート!L37)</f>
        <v/>
      </c>
      <c r="O32" s="288" t="str">
        <f>IF(競技者データ入力シート!N37="","",(VLOOKUP(競技者データ入力シート!N37,データ!$W$2:$X$33,2,FALSE)))</f>
        <v/>
      </c>
      <c r="P32" s="15" t="str">
        <f>IF(競技者データ入力シート!O37="","",競技者データ入力シート!O37)</f>
        <v/>
      </c>
      <c r="S32" s="15" t="str">
        <f>IF(競技者データ入力シート!S37="","",VLOOKUP(競技者データ入力シート!S37,データ!$Z$2:$AA$5,2,FALSE))</f>
        <v/>
      </c>
      <c r="T32" s="15" t="str">
        <f>IF(競技者データ入力シート!T37="","",競技者データ入力シート!T37)</f>
        <v/>
      </c>
      <c r="AJ32" s="1" t="str">
        <f>IF(競技者データ入力シート!V37="","",競技者データ入力シート!V37)</f>
        <v/>
      </c>
    </row>
    <row r="33" spans="2:36" x14ac:dyDescent="0.15">
      <c r="B33" s="15" t="str">
        <f>IF(競技者データ入力シート!B38="","",競技者データ入力シート!$V$1)</f>
        <v/>
      </c>
      <c r="C33" s="15" t="str">
        <f>IF(競技者データ入力シート!C38="","",'大会申込一覧表（印刷提出）'!$P$5)</f>
        <v/>
      </c>
      <c r="E33" s="15" t="str">
        <f>IF(競技者データ入力シート!B38="","",競技者データ入力シート!B38)</f>
        <v/>
      </c>
      <c r="F33" s="15" t="str">
        <f>IF(競技者データ入力シート!C38="","",競技者データ入力シート!C38&amp;" "&amp;競技者データ入力シート!D38)</f>
        <v/>
      </c>
      <c r="G33" s="15" t="str">
        <f>IF(競技者データ入力シート!E38="","",競技者データ入力シート!E38&amp;" "&amp;競技者データ入力シート!F38)</f>
        <v/>
      </c>
      <c r="H33" s="15" t="str">
        <f>IF(競技者データ入力シート!C38="","",競技者データ入力シート!C38&amp;" "&amp;競技者データ入力シート!D38)</f>
        <v/>
      </c>
      <c r="I33" s="15" t="str">
        <f>IF(競技者データ入力シート!H38="","",競技者データ入力シート!H38)</f>
        <v/>
      </c>
      <c r="J33" s="15" t="str">
        <f>IF(競技者データ入力シート!I38="","",競技者データ入力シート!I38)</f>
        <v/>
      </c>
      <c r="K33" s="15" t="str">
        <f>IF(競技者データ入力シート!J38="","",競技者データ入力シート!J38)</f>
        <v/>
      </c>
      <c r="L33" s="15" t="str">
        <f>IF(競技者データ入力シート!K38="","",競技者データ入力シート!K38)</f>
        <v/>
      </c>
      <c r="M33" s="15" t="str">
        <f>IF(競技者データ入力シート!M38="","",競技者データ入力シート!M38)</f>
        <v/>
      </c>
      <c r="N33" s="15" t="str">
        <f>IF(競技者データ入力シート!L38="","",競技者データ入力シート!L38)</f>
        <v/>
      </c>
      <c r="O33" s="288" t="str">
        <f>IF(競技者データ入力シート!N38="","",(VLOOKUP(競技者データ入力シート!N38,データ!$W$2:$X$33,2,FALSE)))</f>
        <v/>
      </c>
      <c r="P33" s="15" t="str">
        <f>IF(競技者データ入力シート!O38="","",競技者データ入力シート!O38)</f>
        <v/>
      </c>
      <c r="S33" s="15" t="str">
        <f>IF(競技者データ入力シート!S38="","",VLOOKUP(競技者データ入力シート!S38,データ!$Z$2:$AA$5,2,FALSE))</f>
        <v/>
      </c>
      <c r="T33" s="15" t="str">
        <f>IF(競技者データ入力シート!T38="","",競技者データ入力シート!T38)</f>
        <v/>
      </c>
      <c r="AJ33" s="1" t="str">
        <f>IF(競技者データ入力シート!V38="","",競技者データ入力シート!V38)</f>
        <v/>
      </c>
    </row>
    <row r="34" spans="2:36" x14ac:dyDescent="0.15">
      <c r="B34" s="15" t="str">
        <f>IF(競技者データ入力シート!B39="","",競技者データ入力シート!$V$1)</f>
        <v/>
      </c>
      <c r="C34" s="15" t="str">
        <f>IF(競技者データ入力シート!C39="","",'大会申込一覧表（印刷提出）'!$P$5)</f>
        <v/>
      </c>
      <c r="E34" s="15" t="str">
        <f>IF(競技者データ入力シート!B39="","",競技者データ入力シート!B39)</f>
        <v/>
      </c>
      <c r="F34" s="15" t="str">
        <f>IF(競技者データ入力シート!C39="","",競技者データ入力シート!C39&amp;" "&amp;競技者データ入力シート!D39)</f>
        <v/>
      </c>
      <c r="G34" s="15" t="str">
        <f>IF(競技者データ入力シート!E39="","",競技者データ入力シート!E39&amp;" "&amp;競技者データ入力シート!F39)</f>
        <v/>
      </c>
      <c r="H34" s="15" t="str">
        <f>IF(競技者データ入力シート!C39="","",競技者データ入力シート!C39&amp;" "&amp;競技者データ入力シート!D39)</f>
        <v/>
      </c>
      <c r="I34" s="15" t="str">
        <f>IF(競技者データ入力シート!H39="","",競技者データ入力シート!H39)</f>
        <v/>
      </c>
      <c r="J34" s="15" t="str">
        <f>IF(競技者データ入力シート!I39="","",競技者データ入力シート!I39)</f>
        <v/>
      </c>
      <c r="K34" s="15" t="str">
        <f>IF(競技者データ入力シート!J39="","",競技者データ入力シート!J39)</f>
        <v/>
      </c>
      <c r="L34" s="15" t="str">
        <f>IF(競技者データ入力シート!K39="","",競技者データ入力シート!K39)</f>
        <v/>
      </c>
      <c r="M34" s="15" t="str">
        <f>IF(競技者データ入力シート!M39="","",競技者データ入力シート!M39)</f>
        <v/>
      </c>
      <c r="N34" s="15" t="str">
        <f>IF(競技者データ入力シート!L39="","",競技者データ入力シート!L39)</f>
        <v/>
      </c>
      <c r="O34" s="288" t="str">
        <f>IF(競技者データ入力シート!N39="","",(VLOOKUP(競技者データ入力シート!N39,データ!$W$2:$X$33,2,FALSE)))</f>
        <v/>
      </c>
      <c r="P34" s="15" t="str">
        <f>IF(競技者データ入力シート!O39="","",競技者データ入力シート!O39)</f>
        <v/>
      </c>
      <c r="S34" s="15" t="str">
        <f>IF(競技者データ入力シート!S39="","",VLOOKUP(競技者データ入力シート!S39,データ!$Z$2:$AA$5,2,FALSE))</f>
        <v/>
      </c>
      <c r="T34" s="15" t="str">
        <f>IF(競技者データ入力シート!T39="","",競技者データ入力シート!T39)</f>
        <v/>
      </c>
      <c r="AJ34" s="1" t="str">
        <f>IF(競技者データ入力シート!V39="","",競技者データ入力シート!V39)</f>
        <v/>
      </c>
    </row>
    <row r="35" spans="2:36" x14ac:dyDescent="0.15">
      <c r="B35" s="15" t="str">
        <f>IF(競技者データ入力シート!B40="","",競技者データ入力シート!$V$1)</f>
        <v/>
      </c>
      <c r="C35" s="15" t="str">
        <f>IF(競技者データ入力シート!C40="","",'大会申込一覧表（印刷提出）'!$P$5)</f>
        <v/>
      </c>
      <c r="E35" s="15" t="str">
        <f>IF(競技者データ入力シート!B40="","",競技者データ入力シート!B40)</f>
        <v/>
      </c>
      <c r="F35" s="15" t="str">
        <f>IF(競技者データ入力シート!C40="","",競技者データ入力シート!C40&amp;" "&amp;競技者データ入力シート!D40)</f>
        <v/>
      </c>
      <c r="G35" s="15" t="str">
        <f>IF(競技者データ入力シート!E40="","",競技者データ入力シート!E40&amp;" "&amp;競技者データ入力シート!F40)</f>
        <v/>
      </c>
      <c r="H35" s="15" t="str">
        <f>IF(競技者データ入力シート!C40="","",競技者データ入力シート!C40&amp;" "&amp;競技者データ入力シート!D40)</f>
        <v/>
      </c>
      <c r="I35" s="15" t="str">
        <f>IF(競技者データ入力シート!H40="","",競技者データ入力シート!H40)</f>
        <v/>
      </c>
      <c r="J35" s="15" t="str">
        <f>IF(競技者データ入力シート!I40="","",競技者データ入力シート!I40)</f>
        <v/>
      </c>
      <c r="K35" s="15" t="str">
        <f>IF(競技者データ入力シート!J40="","",競技者データ入力シート!J40)</f>
        <v/>
      </c>
      <c r="L35" s="15" t="str">
        <f>IF(競技者データ入力シート!K40="","",競技者データ入力シート!K40)</f>
        <v/>
      </c>
      <c r="M35" s="15" t="str">
        <f>IF(競技者データ入力シート!M40="","",競技者データ入力シート!M40)</f>
        <v/>
      </c>
      <c r="N35" s="15" t="str">
        <f>IF(競技者データ入力シート!L40="","",競技者データ入力シート!L40)</f>
        <v/>
      </c>
      <c r="O35" s="288" t="str">
        <f>IF(競技者データ入力シート!N40="","",(VLOOKUP(競技者データ入力シート!N40,データ!$W$2:$X$33,2,FALSE)))</f>
        <v/>
      </c>
      <c r="P35" s="15" t="str">
        <f>IF(競技者データ入力シート!O40="","",競技者データ入力シート!O40)</f>
        <v/>
      </c>
      <c r="S35" s="15" t="str">
        <f>IF(競技者データ入力シート!S40="","",VLOOKUP(競技者データ入力シート!S40,データ!$Z$2:$AA$5,2,FALSE))</f>
        <v/>
      </c>
      <c r="T35" s="15" t="str">
        <f>IF(競技者データ入力シート!T40="","",競技者データ入力シート!T40)</f>
        <v/>
      </c>
      <c r="AJ35" s="1" t="str">
        <f>IF(競技者データ入力シート!V40="","",競技者データ入力シート!V40)</f>
        <v/>
      </c>
    </row>
    <row r="36" spans="2:36" x14ac:dyDescent="0.15">
      <c r="B36" s="15" t="str">
        <f>IF(競技者データ入力シート!B41="","",競技者データ入力シート!$V$1)</f>
        <v/>
      </c>
      <c r="C36" s="15" t="str">
        <f>IF(競技者データ入力シート!C41="","",'大会申込一覧表（印刷提出）'!$P$5)</f>
        <v/>
      </c>
      <c r="E36" s="15" t="str">
        <f>IF(競技者データ入力シート!B41="","",競技者データ入力シート!B41)</f>
        <v/>
      </c>
      <c r="F36" s="15" t="str">
        <f>IF(競技者データ入力シート!C41="","",競技者データ入力シート!C41&amp;" "&amp;競技者データ入力シート!D41)</f>
        <v/>
      </c>
      <c r="G36" s="15" t="str">
        <f>IF(競技者データ入力シート!E41="","",競技者データ入力シート!E41&amp;" "&amp;競技者データ入力シート!F41)</f>
        <v/>
      </c>
      <c r="H36" s="15" t="str">
        <f>IF(競技者データ入力シート!C41="","",競技者データ入力シート!C41&amp;" "&amp;競技者データ入力シート!D41)</f>
        <v/>
      </c>
      <c r="I36" s="15" t="str">
        <f>IF(競技者データ入力シート!H41="","",競技者データ入力シート!H41)</f>
        <v/>
      </c>
      <c r="J36" s="15" t="str">
        <f>IF(競技者データ入力シート!I41="","",競技者データ入力シート!I41)</f>
        <v/>
      </c>
      <c r="K36" s="15" t="str">
        <f>IF(競技者データ入力シート!J41="","",競技者データ入力シート!J41)</f>
        <v/>
      </c>
      <c r="L36" s="15" t="str">
        <f>IF(競技者データ入力シート!K41="","",競技者データ入力シート!K41)</f>
        <v/>
      </c>
      <c r="M36" s="15" t="str">
        <f>IF(競技者データ入力シート!M41="","",競技者データ入力シート!M41)</f>
        <v/>
      </c>
      <c r="N36" s="15" t="str">
        <f>IF(競技者データ入力シート!L41="","",競技者データ入力シート!L41)</f>
        <v/>
      </c>
      <c r="O36" s="288" t="str">
        <f>IF(競技者データ入力シート!N41="","",(VLOOKUP(競技者データ入力シート!N41,データ!$W$2:$X$33,2,FALSE)))</f>
        <v/>
      </c>
      <c r="P36" s="15" t="str">
        <f>IF(競技者データ入力シート!O41="","",競技者データ入力シート!O41)</f>
        <v/>
      </c>
      <c r="S36" s="15" t="str">
        <f>IF(競技者データ入力シート!S41="","",VLOOKUP(競技者データ入力シート!S41,データ!$Z$2:$AA$5,2,FALSE))</f>
        <v/>
      </c>
      <c r="T36" s="15" t="str">
        <f>IF(競技者データ入力シート!T41="","",競技者データ入力シート!T41)</f>
        <v/>
      </c>
      <c r="AJ36" s="1" t="str">
        <f>IF(競技者データ入力シート!V41="","",競技者データ入力シート!V41)</f>
        <v/>
      </c>
    </row>
    <row r="37" spans="2:36" x14ac:dyDescent="0.15">
      <c r="B37" s="15" t="str">
        <f>IF(競技者データ入力シート!B42="","",競技者データ入力シート!$V$1)</f>
        <v/>
      </c>
      <c r="C37" s="15" t="str">
        <f>IF(競技者データ入力シート!C42="","",'大会申込一覧表（印刷提出）'!$P$5)</f>
        <v/>
      </c>
      <c r="E37" s="15" t="str">
        <f>IF(競技者データ入力シート!B42="","",競技者データ入力シート!B42)</f>
        <v/>
      </c>
      <c r="F37" s="15" t="str">
        <f>IF(競技者データ入力シート!C42="","",競技者データ入力シート!C42&amp;" "&amp;競技者データ入力シート!D42)</f>
        <v/>
      </c>
      <c r="G37" s="15" t="str">
        <f>IF(競技者データ入力シート!E42="","",競技者データ入力シート!E42&amp;" "&amp;競技者データ入力シート!F42)</f>
        <v/>
      </c>
      <c r="H37" s="15" t="str">
        <f>IF(競技者データ入力シート!C42="","",競技者データ入力シート!C42&amp;" "&amp;競技者データ入力シート!D42)</f>
        <v/>
      </c>
      <c r="I37" s="15" t="str">
        <f>IF(競技者データ入力シート!H42="","",競技者データ入力シート!H42)</f>
        <v/>
      </c>
      <c r="J37" s="15" t="str">
        <f>IF(競技者データ入力シート!I42="","",競技者データ入力シート!I42)</f>
        <v/>
      </c>
      <c r="K37" s="15" t="str">
        <f>IF(競技者データ入力シート!J42="","",競技者データ入力シート!J42)</f>
        <v/>
      </c>
      <c r="L37" s="15" t="str">
        <f>IF(競技者データ入力シート!K42="","",競技者データ入力シート!K42)</f>
        <v/>
      </c>
      <c r="M37" s="15" t="str">
        <f>IF(競技者データ入力シート!M42="","",競技者データ入力シート!M42)</f>
        <v/>
      </c>
      <c r="N37" s="15" t="str">
        <f>IF(競技者データ入力シート!L42="","",競技者データ入力シート!L42)</f>
        <v/>
      </c>
      <c r="O37" s="288" t="str">
        <f>IF(競技者データ入力シート!N42="","",(VLOOKUP(競技者データ入力シート!N42,データ!$W$2:$X$33,2,FALSE)))</f>
        <v/>
      </c>
      <c r="P37" s="15" t="str">
        <f>IF(競技者データ入力シート!O42="","",競技者データ入力シート!O42)</f>
        <v/>
      </c>
      <c r="S37" s="15" t="str">
        <f>IF(競技者データ入力シート!S42="","",VLOOKUP(競技者データ入力シート!S42,データ!$Z$2:$AA$5,2,FALSE))</f>
        <v/>
      </c>
      <c r="T37" s="15" t="str">
        <f>IF(競技者データ入力シート!T42="","",競技者データ入力シート!T42)</f>
        <v/>
      </c>
      <c r="AJ37" s="1" t="str">
        <f>IF(競技者データ入力シート!V42="","",競技者データ入力シート!V42)</f>
        <v/>
      </c>
    </row>
    <row r="38" spans="2:36" x14ac:dyDescent="0.15">
      <c r="B38" s="15" t="str">
        <f>IF(競技者データ入力シート!B43="","",競技者データ入力シート!$V$1)</f>
        <v/>
      </c>
      <c r="C38" s="15" t="str">
        <f>IF(競技者データ入力シート!C43="","",'大会申込一覧表（印刷提出）'!$P$5)</f>
        <v/>
      </c>
      <c r="E38" s="15" t="str">
        <f>IF(競技者データ入力シート!B43="","",競技者データ入力シート!B43)</f>
        <v/>
      </c>
      <c r="F38" s="15" t="str">
        <f>IF(競技者データ入力シート!C43="","",競技者データ入力シート!C43&amp;" "&amp;競技者データ入力シート!D43)</f>
        <v/>
      </c>
      <c r="G38" s="15" t="str">
        <f>IF(競技者データ入力シート!E43="","",競技者データ入力シート!E43&amp;" "&amp;競技者データ入力シート!F43)</f>
        <v/>
      </c>
      <c r="H38" s="15" t="str">
        <f>IF(競技者データ入力シート!C43="","",競技者データ入力シート!C43&amp;" "&amp;競技者データ入力シート!D43)</f>
        <v/>
      </c>
      <c r="I38" s="15" t="str">
        <f>IF(競技者データ入力シート!H43="","",競技者データ入力シート!H43)</f>
        <v/>
      </c>
      <c r="J38" s="15" t="str">
        <f>IF(競技者データ入力シート!I43="","",競技者データ入力シート!I43)</f>
        <v/>
      </c>
      <c r="K38" s="15" t="str">
        <f>IF(競技者データ入力シート!J43="","",競技者データ入力シート!J43)</f>
        <v/>
      </c>
      <c r="L38" s="15" t="str">
        <f>IF(競技者データ入力シート!K43="","",競技者データ入力シート!K43)</f>
        <v/>
      </c>
      <c r="M38" s="15" t="str">
        <f>IF(競技者データ入力シート!M43="","",競技者データ入力シート!M43)</f>
        <v/>
      </c>
      <c r="N38" s="15" t="str">
        <f>IF(競技者データ入力シート!L43="","",競技者データ入力シート!L43)</f>
        <v/>
      </c>
      <c r="O38" s="288" t="str">
        <f>IF(競技者データ入力シート!N43="","",(VLOOKUP(競技者データ入力シート!N43,データ!$W$2:$X$33,2,FALSE)))</f>
        <v/>
      </c>
      <c r="P38" s="15" t="str">
        <f>IF(競技者データ入力シート!O43="","",競技者データ入力シート!O43)</f>
        <v/>
      </c>
      <c r="S38" s="15" t="str">
        <f>IF(競技者データ入力シート!S43="","",VLOOKUP(競技者データ入力シート!S43,データ!$Z$2:$AA$5,2,FALSE))</f>
        <v/>
      </c>
      <c r="T38" s="15" t="str">
        <f>IF(競技者データ入力シート!T43="","",競技者データ入力シート!T43)</f>
        <v/>
      </c>
      <c r="AJ38" s="1" t="str">
        <f>IF(競技者データ入力シート!V43="","",競技者データ入力シート!V43)</f>
        <v/>
      </c>
    </row>
    <row r="39" spans="2:36" x14ac:dyDescent="0.15">
      <c r="B39" s="15" t="str">
        <f>IF(競技者データ入力シート!B44="","",競技者データ入力シート!$V$1)</f>
        <v/>
      </c>
      <c r="C39" s="15" t="str">
        <f>IF(競技者データ入力シート!C44="","",'大会申込一覧表（印刷提出）'!$P$5)</f>
        <v/>
      </c>
      <c r="E39" s="15" t="str">
        <f>IF(競技者データ入力シート!B44="","",競技者データ入力シート!B44)</f>
        <v/>
      </c>
      <c r="F39" s="15" t="str">
        <f>IF(競技者データ入力シート!C44="","",競技者データ入力シート!C44&amp;" "&amp;競技者データ入力シート!D44)</f>
        <v/>
      </c>
      <c r="G39" s="15" t="str">
        <f>IF(競技者データ入力シート!E44="","",競技者データ入力シート!E44&amp;" "&amp;競技者データ入力シート!F44)</f>
        <v/>
      </c>
      <c r="H39" s="15" t="str">
        <f>IF(競技者データ入力シート!C44="","",競技者データ入力シート!C44&amp;" "&amp;競技者データ入力シート!D44)</f>
        <v/>
      </c>
      <c r="I39" s="15" t="str">
        <f>IF(競技者データ入力シート!H44="","",競技者データ入力シート!H44)</f>
        <v/>
      </c>
      <c r="J39" s="15" t="str">
        <f>IF(競技者データ入力シート!I44="","",競技者データ入力シート!I44)</f>
        <v/>
      </c>
      <c r="K39" s="15" t="str">
        <f>IF(競技者データ入力シート!J44="","",競技者データ入力シート!J44)</f>
        <v/>
      </c>
      <c r="L39" s="15" t="str">
        <f>IF(競技者データ入力シート!K44="","",競技者データ入力シート!K44)</f>
        <v/>
      </c>
      <c r="M39" s="15" t="str">
        <f>IF(競技者データ入力シート!M44="","",競技者データ入力シート!M44)</f>
        <v/>
      </c>
      <c r="N39" s="15" t="str">
        <f>IF(競技者データ入力シート!L44="","",競技者データ入力シート!L44)</f>
        <v/>
      </c>
      <c r="O39" s="288" t="str">
        <f>IF(競技者データ入力シート!N44="","",(VLOOKUP(競技者データ入力シート!N44,データ!$W$2:$X$33,2,FALSE)))</f>
        <v/>
      </c>
      <c r="P39" s="15" t="str">
        <f>IF(競技者データ入力シート!O44="","",競技者データ入力シート!O44)</f>
        <v/>
      </c>
      <c r="S39" s="15" t="str">
        <f>IF(競技者データ入力シート!S44="","",VLOOKUP(競技者データ入力シート!S44,データ!$Z$2:$AA$5,2,FALSE))</f>
        <v/>
      </c>
      <c r="T39" s="15" t="str">
        <f>IF(競技者データ入力シート!T44="","",競技者データ入力シート!T44)</f>
        <v/>
      </c>
      <c r="AJ39" s="1" t="str">
        <f>IF(競技者データ入力シート!V44="","",競技者データ入力シート!V44)</f>
        <v/>
      </c>
    </row>
    <row r="40" spans="2:36" x14ac:dyDescent="0.15">
      <c r="B40" s="15" t="str">
        <f>IF(競技者データ入力シート!B45="","",競技者データ入力シート!$V$1)</f>
        <v/>
      </c>
      <c r="C40" s="15" t="str">
        <f>IF(競技者データ入力シート!C45="","",'大会申込一覧表（印刷提出）'!$P$5)</f>
        <v/>
      </c>
      <c r="E40" s="15" t="str">
        <f>IF(競技者データ入力シート!B45="","",競技者データ入力シート!B45)</f>
        <v/>
      </c>
      <c r="F40" s="15" t="str">
        <f>IF(競技者データ入力シート!C45="","",競技者データ入力シート!C45&amp;" "&amp;競技者データ入力シート!D45)</f>
        <v/>
      </c>
      <c r="G40" s="15" t="str">
        <f>IF(競技者データ入力シート!E45="","",競技者データ入力シート!E45&amp;" "&amp;競技者データ入力シート!F45)</f>
        <v/>
      </c>
      <c r="H40" s="15" t="str">
        <f>IF(競技者データ入力シート!C45="","",競技者データ入力シート!C45&amp;" "&amp;競技者データ入力シート!D45)</f>
        <v/>
      </c>
      <c r="I40" s="15" t="str">
        <f>IF(競技者データ入力シート!H45="","",競技者データ入力シート!H45)</f>
        <v/>
      </c>
      <c r="J40" s="15" t="str">
        <f>IF(競技者データ入力シート!I45="","",競技者データ入力シート!I45)</f>
        <v/>
      </c>
      <c r="K40" s="15" t="str">
        <f>IF(競技者データ入力シート!J45="","",競技者データ入力シート!J45)</f>
        <v/>
      </c>
      <c r="L40" s="15" t="str">
        <f>IF(競技者データ入力シート!K45="","",競技者データ入力シート!K45)</f>
        <v/>
      </c>
      <c r="M40" s="15" t="str">
        <f>IF(競技者データ入力シート!M45="","",競技者データ入力シート!M45)</f>
        <v/>
      </c>
      <c r="N40" s="15" t="str">
        <f>IF(競技者データ入力シート!L45="","",競技者データ入力シート!L45)</f>
        <v/>
      </c>
      <c r="O40" s="288" t="str">
        <f>IF(競技者データ入力シート!N45="","",(VLOOKUP(競技者データ入力シート!N45,データ!$W$2:$X$33,2,FALSE)))</f>
        <v/>
      </c>
      <c r="P40" s="15" t="str">
        <f>IF(競技者データ入力シート!O45="","",競技者データ入力シート!O45)</f>
        <v/>
      </c>
      <c r="S40" s="15" t="str">
        <f>IF(競技者データ入力シート!S45="","",VLOOKUP(競技者データ入力シート!S45,データ!$Z$2:$AA$5,2,FALSE))</f>
        <v/>
      </c>
      <c r="T40" s="15" t="str">
        <f>IF(競技者データ入力シート!T45="","",競技者データ入力シート!T45)</f>
        <v/>
      </c>
      <c r="AJ40" s="1" t="str">
        <f>IF(競技者データ入力シート!V45="","",競技者データ入力シート!V45)</f>
        <v/>
      </c>
    </row>
    <row r="41" spans="2:36" x14ac:dyDescent="0.15">
      <c r="B41" s="15" t="str">
        <f>IF(競技者データ入力シート!B46="","",競技者データ入力シート!$V$1)</f>
        <v/>
      </c>
      <c r="C41" s="15" t="str">
        <f>IF(競技者データ入力シート!C46="","",'大会申込一覧表（印刷提出）'!$P$5)</f>
        <v/>
      </c>
      <c r="E41" s="15" t="str">
        <f>IF(競技者データ入力シート!B46="","",競技者データ入力シート!B46)</f>
        <v/>
      </c>
      <c r="F41" s="15" t="str">
        <f>IF(競技者データ入力シート!C46="","",競技者データ入力シート!C46&amp;" "&amp;競技者データ入力シート!D46)</f>
        <v/>
      </c>
      <c r="G41" s="15" t="str">
        <f>IF(競技者データ入力シート!E46="","",競技者データ入力シート!E46&amp;" "&amp;競技者データ入力シート!F46)</f>
        <v/>
      </c>
      <c r="H41" s="15" t="str">
        <f>IF(競技者データ入力シート!C46="","",競技者データ入力シート!C46&amp;" "&amp;競技者データ入力シート!D46)</f>
        <v/>
      </c>
      <c r="I41" s="15" t="str">
        <f>IF(競技者データ入力シート!H46="","",競技者データ入力シート!H46)</f>
        <v/>
      </c>
      <c r="J41" s="15" t="str">
        <f>IF(競技者データ入力シート!I46="","",競技者データ入力シート!I46)</f>
        <v/>
      </c>
      <c r="K41" s="15" t="str">
        <f>IF(競技者データ入力シート!J46="","",競技者データ入力シート!J46)</f>
        <v/>
      </c>
      <c r="L41" s="15" t="str">
        <f>IF(競技者データ入力シート!K46="","",競技者データ入力シート!K46)</f>
        <v/>
      </c>
      <c r="M41" s="15" t="str">
        <f>IF(競技者データ入力シート!M46="","",競技者データ入力シート!M46)</f>
        <v/>
      </c>
      <c r="N41" s="15" t="str">
        <f>IF(競技者データ入力シート!L46="","",競技者データ入力シート!L46)</f>
        <v/>
      </c>
      <c r="O41" s="288" t="str">
        <f>IF(競技者データ入力シート!N46="","",(VLOOKUP(競技者データ入力シート!N46,データ!$W$2:$X$33,2,FALSE)))</f>
        <v/>
      </c>
      <c r="P41" s="15" t="str">
        <f>IF(競技者データ入力シート!O46="","",競技者データ入力シート!O46)</f>
        <v/>
      </c>
      <c r="S41" s="15" t="str">
        <f>IF(競技者データ入力シート!S46="","",VLOOKUP(競技者データ入力シート!S46,データ!$Z$2:$AA$5,2,FALSE))</f>
        <v/>
      </c>
      <c r="T41" s="15" t="str">
        <f>IF(競技者データ入力シート!T46="","",競技者データ入力シート!T46)</f>
        <v/>
      </c>
      <c r="AJ41" s="1" t="str">
        <f>IF(競技者データ入力シート!V46="","",競技者データ入力シート!V46)</f>
        <v/>
      </c>
    </row>
    <row r="42" spans="2:36" x14ac:dyDescent="0.15">
      <c r="B42" s="15" t="str">
        <f>IF(競技者データ入力シート!B47="","",競技者データ入力シート!$V$1)</f>
        <v/>
      </c>
      <c r="C42" s="15" t="str">
        <f>IF(競技者データ入力シート!C47="","",'大会申込一覧表（印刷提出）'!$P$5)</f>
        <v/>
      </c>
      <c r="E42" s="15" t="str">
        <f>IF(競技者データ入力シート!B47="","",競技者データ入力シート!B47)</f>
        <v/>
      </c>
      <c r="F42" s="15" t="str">
        <f>IF(競技者データ入力シート!C47="","",競技者データ入力シート!C47&amp;" "&amp;競技者データ入力シート!D47)</f>
        <v/>
      </c>
      <c r="G42" s="15" t="str">
        <f>IF(競技者データ入力シート!E47="","",競技者データ入力シート!E47&amp;" "&amp;競技者データ入力シート!F47)</f>
        <v/>
      </c>
      <c r="H42" s="15" t="str">
        <f>IF(競技者データ入力シート!C47="","",競技者データ入力シート!C47&amp;" "&amp;競技者データ入力シート!D47)</f>
        <v/>
      </c>
      <c r="I42" s="15" t="str">
        <f>IF(競技者データ入力シート!H47="","",競技者データ入力シート!H47)</f>
        <v/>
      </c>
      <c r="J42" s="15" t="str">
        <f>IF(競技者データ入力シート!I47="","",競技者データ入力シート!I47)</f>
        <v/>
      </c>
      <c r="K42" s="15" t="str">
        <f>IF(競技者データ入力シート!J47="","",競技者データ入力シート!J47)</f>
        <v/>
      </c>
      <c r="L42" s="15" t="str">
        <f>IF(競技者データ入力シート!K47="","",競技者データ入力シート!K47)</f>
        <v/>
      </c>
      <c r="M42" s="15" t="str">
        <f>IF(競技者データ入力シート!M47="","",競技者データ入力シート!M47)</f>
        <v/>
      </c>
      <c r="N42" s="15" t="str">
        <f>IF(競技者データ入力シート!L47="","",競技者データ入力シート!L47)</f>
        <v/>
      </c>
      <c r="O42" s="288" t="str">
        <f>IF(競技者データ入力シート!N47="","",(VLOOKUP(競技者データ入力シート!N47,データ!$W$2:$X$33,2,FALSE)))</f>
        <v/>
      </c>
      <c r="P42" s="15" t="str">
        <f>IF(競技者データ入力シート!O47="","",競技者データ入力シート!O47)</f>
        <v/>
      </c>
      <c r="S42" s="15" t="str">
        <f>IF(競技者データ入力シート!S47="","",VLOOKUP(競技者データ入力シート!S47,データ!$Z$2:$AA$5,2,FALSE))</f>
        <v/>
      </c>
      <c r="T42" s="15" t="str">
        <f>IF(競技者データ入力シート!T47="","",競技者データ入力シート!T47)</f>
        <v/>
      </c>
      <c r="AJ42" s="1" t="str">
        <f>IF(競技者データ入力シート!V47="","",競技者データ入力シート!V47)</f>
        <v/>
      </c>
    </row>
    <row r="43" spans="2:36" x14ac:dyDescent="0.15">
      <c r="B43" s="15" t="str">
        <f>IF(競技者データ入力シート!B48="","",競技者データ入力シート!$V$1)</f>
        <v/>
      </c>
      <c r="C43" s="15" t="str">
        <f>IF(競技者データ入力シート!C48="","",'大会申込一覧表（印刷提出）'!$P$5)</f>
        <v/>
      </c>
      <c r="E43" s="15" t="str">
        <f>IF(競技者データ入力シート!B48="","",競技者データ入力シート!B48)</f>
        <v/>
      </c>
      <c r="F43" s="15" t="str">
        <f>IF(競技者データ入力シート!C48="","",競技者データ入力シート!C48&amp;" "&amp;競技者データ入力シート!D48)</f>
        <v/>
      </c>
      <c r="G43" s="15" t="str">
        <f>IF(競技者データ入力シート!E48="","",競技者データ入力シート!E48&amp;" "&amp;競技者データ入力シート!F48)</f>
        <v/>
      </c>
      <c r="H43" s="15" t="str">
        <f>IF(競技者データ入力シート!C48="","",競技者データ入力シート!C48&amp;" "&amp;競技者データ入力シート!D48)</f>
        <v/>
      </c>
      <c r="I43" s="15" t="str">
        <f>IF(競技者データ入力シート!H48="","",競技者データ入力シート!H48)</f>
        <v/>
      </c>
      <c r="J43" s="15" t="str">
        <f>IF(競技者データ入力シート!I48="","",競技者データ入力シート!I48)</f>
        <v/>
      </c>
      <c r="K43" s="15" t="str">
        <f>IF(競技者データ入力シート!J48="","",競技者データ入力シート!J48)</f>
        <v/>
      </c>
      <c r="L43" s="15" t="str">
        <f>IF(競技者データ入力シート!K48="","",競技者データ入力シート!K48)</f>
        <v/>
      </c>
      <c r="M43" s="15" t="str">
        <f>IF(競技者データ入力シート!M48="","",競技者データ入力シート!M48)</f>
        <v/>
      </c>
      <c r="N43" s="15" t="str">
        <f>IF(競技者データ入力シート!L48="","",競技者データ入力シート!L48)</f>
        <v/>
      </c>
      <c r="O43" s="288" t="str">
        <f>IF(競技者データ入力シート!N48="","",(VLOOKUP(競技者データ入力シート!N48,データ!$W$2:$X$33,2,FALSE)))</f>
        <v/>
      </c>
      <c r="P43" s="15" t="str">
        <f>IF(競技者データ入力シート!O48="","",競技者データ入力シート!O48)</f>
        <v/>
      </c>
      <c r="S43" s="15" t="str">
        <f>IF(競技者データ入力シート!S48="","",VLOOKUP(競技者データ入力シート!S48,データ!$Z$2:$AA$5,2,FALSE))</f>
        <v/>
      </c>
      <c r="T43" s="15" t="str">
        <f>IF(競技者データ入力シート!T48="","",競技者データ入力シート!T48)</f>
        <v/>
      </c>
      <c r="AJ43" s="1" t="str">
        <f>IF(競技者データ入力シート!V48="","",競技者データ入力シート!V48)</f>
        <v/>
      </c>
    </row>
    <row r="44" spans="2:36" x14ac:dyDescent="0.15">
      <c r="B44" s="15" t="str">
        <f>IF(競技者データ入力シート!B49="","",競技者データ入力シート!$V$1)</f>
        <v/>
      </c>
      <c r="C44" s="15" t="str">
        <f>IF(競技者データ入力シート!C49="","",'大会申込一覧表（印刷提出）'!$P$5)</f>
        <v/>
      </c>
      <c r="E44" s="15" t="str">
        <f>IF(競技者データ入力シート!B49="","",競技者データ入力シート!B49)</f>
        <v/>
      </c>
      <c r="F44" s="15" t="str">
        <f>IF(競技者データ入力シート!C49="","",競技者データ入力シート!C49&amp;" "&amp;競技者データ入力シート!D49)</f>
        <v/>
      </c>
      <c r="G44" s="15" t="str">
        <f>IF(競技者データ入力シート!E49="","",競技者データ入力シート!E49&amp;" "&amp;競技者データ入力シート!F49)</f>
        <v/>
      </c>
      <c r="H44" s="15" t="str">
        <f>IF(競技者データ入力シート!C49="","",競技者データ入力シート!C49&amp;" "&amp;競技者データ入力シート!D49)</f>
        <v/>
      </c>
      <c r="I44" s="15" t="str">
        <f>IF(競技者データ入力シート!H49="","",競技者データ入力シート!H49)</f>
        <v/>
      </c>
      <c r="J44" s="15" t="str">
        <f>IF(競技者データ入力シート!I49="","",競技者データ入力シート!I49)</f>
        <v/>
      </c>
      <c r="K44" s="15" t="str">
        <f>IF(競技者データ入力シート!J49="","",競技者データ入力シート!J49)</f>
        <v/>
      </c>
      <c r="L44" s="15" t="str">
        <f>IF(競技者データ入力シート!K49="","",競技者データ入力シート!K49)</f>
        <v/>
      </c>
      <c r="M44" s="15" t="str">
        <f>IF(競技者データ入力シート!M49="","",競技者データ入力シート!M49)</f>
        <v/>
      </c>
      <c r="N44" s="15" t="str">
        <f>IF(競技者データ入力シート!L49="","",競技者データ入力シート!L49)</f>
        <v/>
      </c>
      <c r="O44" s="288" t="str">
        <f>IF(競技者データ入力シート!N49="","",(VLOOKUP(競技者データ入力シート!N49,データ!$W$2:$X$33,2,FALSE)))</f>
        <v/>
      </c>
      <c r="P44" s="15" t="str">
        <f>IF(競技者データ入力シート!O49="","",競技者データ入力シート!O49)</f>
        <v/>
      </c>
      <c r="S44" s="15" t="str">
        <f>IF(競技者データ入力シート!S49="","",VLOOKUP(競技者データ入力シート!S49,データ!$Z$2:$AA$5,2,FALSE))</f>
        <v/>
      </c>
      <c r="T44" s="15" t="str">
        <f>IF(競技者データ入力シート!T49="","",競技者データ入力シート!T49)</f>
        <v/>
      </c>
      <c r="AJ44" s="1" t="str">
        <f>IF(競技者データ入力シート!V49="","",競技者データ入力シート!V49)</f>
        <v/>
      </c>
    </row>
    <row r="45" spans="2:36" x14ac:dyDescent="0.15">
      <c r="B45" s="15" t="str">
        <f>IF(競技者データ入力シート!B50="","",競技者データ入力シート!$V$1)</f>
        <v/>
      </c>
      <c r="C45" s="15" t="str">
        <f>IF(競技者データ入力シート!C50="","",'大会申込一覧表（印刷提出）'!$P$5)</f>
        <v/>
      </c>
      <c r="E45" s="15" t="str">
        <f>IF(競技者データ入力シート!B50="","",競技者データ入力シート!B50)</f>
        <v/>
      </c>
      <c r="F45" s="15" t="str">
        <f>IF(競技者データ入力シート!C50="","",競技者データ入力シート!C50&amp;" "&amp;競技者データ入力シート!D50)</f>
        <v/>
      </c>
      <c r="G45" s="15" t="str">
        <f>IF(競技者データ入力シート!E50="","",競技者データ入力シート!E50&amp;" "&amp;競技者データ入力シート!F50)</f>
        <v/>
      </c>
      <c r="H45" s="15" t="str">
        <f>IF(競技者データ入力シート!C50="","",競技者データ入力シート!C50&amp;" "&amp;競技者データ入力シート!D50)</f>
        <v/>
      </c>
      <c r="I45" s="15" t="str">
        <f>IF(競技者データ入力シート!H50="","",競技者データ入力シート!H50)</f>
        <v/>
      </c>
      <c r="J45" s="15" t="str">
        <f>IF(競技者データ入力シート!I50="","",競技者データ入力シート!I50)</f>
        <v/>
      </c>
      <c r="K45" s="15" t="str">
        <f>IF(競技者データ入力シート!J50="","",競技者データ入力シート!J50)</f>
        <v/>
      </c>
      <c r="L45" s="15" t="str">
        <f>IF(競技者データ入力シート!K50="","",競技者データ入力シート!K50)</f>
        <v/>
      </c>
      <c r="M45" s="15" t="str">
        <f>IF(競技者データ入力シート!M50="","",競技者データ入力シート!M50)</f>
        <v/>
      </c>
      <c r="N45" s="15" t="str">
        <f>IF(競技者データ入力シート!L50="","",競技者データ入力シート!L50)</f>
        <v/>
      </c>
      <c r="O45" s="288" t="str">
        <f>IF(競技者データ入力シート!N50="","",(VLOOKUP(競技者データ入力シート!N50,データ!$W$2:$X$33,2,FALSE)))</f>
        <v/>
      </c>
      <c r="P45" s="15" t="str">
        <f>IF(競技者データ入力シート!O50="","",競技者データ入力シート!O50)</f>
        <v/>
      </c>
      <c r="S45" s="15" t="str">
        <f>IF(競技者データ入力シート!S50="","",VLOOKUP(競技者データ入力シート!S50,データ!$Z$2:$AA$5,2,FALSE))</f>
        <v/>
      </c>
      <c r="T45" s="15" t="str">
        <f>IF(競技者データ入力シート!T50="","",競技者データ入力シート!T50)</f>
        <v/>
      </c>
      <c r="AJ45" s="1" t="str">
        <f>IF(競技者データ入力シート!V50="","",競技者データ入力シート!V50)</f>
        <v/>
      </c>
    </row>
    <row r="46" spans="2:36" x14ac:dyDescent="0.15">
      <c r="B46" s="15" t="str">
        <f>IF(競技者データ入力シート!B51="","",競技者データ入力シート!$V$1)</f>
        <v/>
      </c>
      <c r="C46" s="15" t="str">
        <f>IF(競技者データ入力シート!C51="","",'大会申込一覧表（印刷提出）'!$P$5)</f>
        <v/>
      </c>
      <c r="E46" s="15" t="str">
        <f>IF(競技者データ入力シート!B51="","",競技者データ入力シート!B51)</f>
        <v/>
      </c>
      <c r="F46" s="15" t="str">
        <f>IF(競技者データ入力シート!C51="","",競技者データ入力シート!C51&amp;" "&amp;競技者データ入力シート!D51)</f>
        <v/>
      </c>
      <c r="G46" s="15" t="str">
        <f>IF(競技者データ入力シート!E51="","",競技者データ入力シート!E51&amp;" "&amp;競技者データ入力シート!F51)</f>
        <v/>
      </c>
      <c r="H46" s="15" t="str">
        <f>IF(競技者データ入力シート!C51="","",競技者データ入力シート!C51&amp;" "&amp;競技者データ入力シート!D51)</f>
        <v/>
      </c>
      <c r="I46" s="15" t="str">
        <f>IF(競技者データ入力シート!H51="","",競技者データ入力シート!H51)</f>
        <v/>
      </c>
      <c r="J46" s="15" t="str">
        <f>IF(競技者データ入力シート!I51="","",競技者データ入力シート!I51)</f>
        <v/>
      </c>
      <c r="K46" s="15" t="str">
        <f>IF(競技者データ入力シート!J51="","",競技者データ入力シート!J51)</f>
        <v/>
      </c>
      <c r="L46" s="15" t="str">
        <f>IF(競技者データ入力シート!K51="","",競技者データ入力シート!K51)</f>
        <v/>
      </c>
      <c r="M46" s="15" t="str">
        <f>IF(競技者データ入力シート!M51="","",競技者データ入力シート!M51)</f>
        <v/>
      </c>
      <c r="N46" s="15" t="str">
        <f>IF(競技者データ入力シート!L51="","",競技者データ入力シート!L51)</f>
        <v/>
      </c>
      <c r="O46" s="288" t="str">
        <f>IF(競技者データ入力シート!N51="","",(VLOOKUP(競技者データ入力シート!N51,データ!$W$2:$X$33,2,FALSE)))</f>
        <v/>
      </c>
      <c r="P46" s="15" t="str">
        <f>IF(競技者データ入力シート!O51="","",競技者データ入力シート!O51)</f>
        <v/>
      </c>
      <c r="S46" s="15" t="str">
        <f>IF(競技者データ入力シート!S51="","",VLOOKUP(競技者データ入力シート!S51,データ!$Z$2:$AA$5,2,FALSE))</f>
        <v/>
      </c>
      <c r="T46" s="15" t="str">
        <f>IF(競技者データ入力シート!T51="","",競技者データ入力シート!T51)</f>
        <v/>
      </c>
      <c r="AJ46" s="1" t="str">
        <f>IF(競技者データ入力シート!V51="","",競技者データ入力シート!V51)</f>
        <v/>
      </c>
    </row>
    <row r="47" spans="2:36" x14ac:dyDescent="0.15">
      <c r="B47" s="15" t="str">
        <f>IF(競技者データ入力シート!B52="","",競技者データ入力シート!$V$1)</f>
        <v/>
      </c>
      <c r="C47" s="15" t="str">
        <f>IF(競技者データ入力シート!C52="","",'大会申込一覧表（印刷提出）'!$P$5)</f>
        <v/>
      </c>
      <c r="E47" s="15" t="str">
        <f>IF(競技者データ入力シート!B52="","",競技者データ入力シート!B52)</f>
        <v/>
      </c>
      <c r="F47" s="15" t="str">
        <f>IF(競技者データ入力シート!C52="","",競技者データ入力シート!C52&amp;" "&amp;競技者データ入力シート!D52)</f>
        <v/>
      </c>
      <c r="G47" s="15" t="str">
        <f>IF(競技者データ入力シート!E52="","",競技者データ入力シート!E52&amp;" "&amp;競技者データ入力シート!F52)</f>
        <v/>
      </c>
      <c r="H47" s="15" t="str">
        <f>IF(競技者データ入力シート!C52="","",競技者データ入力シート!C52&amp;" "&amp;競技者データ入力シート!D52)</f>
        <v/>
      </c>
      <c r="I47" s="15" t="str">
        <f>IF(競技者データ入力シート!H52="","",競技者データ入力シート!H52)</f>
        <v/>
      </c>
      <c r="J47" s="15" t="str">
        <f>IF(競技者データ入力シート!I52="","",競技者データ入力シート!I52)</f>
        <v/>
      </c>
      <c r="K47" s="15" t="str">
        <f>IF(競技者データ入力シート!J52="","",競技者データ入力シート!J52)</f>
        <v/>
      </c>
      <c r="L47" s="15" t="str">
        <f>IF(競技者データ入力シート!K52="","",競技者データ入力シート!K52)</f>
        <v/>
      </c>
      <c r="M47" s="15" t="str">
        <f>IF(競技者データ入力シート!M52="","",競技者データ入力シート!M52)</f>
        <v/>
      </c>
      <c r="N47" s="15" t="str">
        <f>IF(競技者データ入力シート!L52="","",競技者データ入力シート!L52)</f>
        <v/>
      </c>
      <c r="O47" s="288" t="str">
        <f>IF(競技者データ入力シート!N52="","",(VLOOKUP(競技者データ入力シート!N52,データ!$W$2:$X$33,2,FALSE)))</f>
        <v/>
      </c>
      <c r="P47" s="15" t="str">
        <f>IF(競技者データ入力シート!O52="","",競技者データ入力シート!O52)</f>
        <v/>
      </c>
      <c r="S47" s="15" t="str">
        <f>IF(競技者データ入力シート!S52="","",VLOOKUP(競技者データ入力シート!S52,データ!$Z$2:$AA$5,2,FALSE))</f>
        <v/>
      </c>
      <c r="T47" s="15" t="str">
        <f>IF(競技者データ入力シート!T52="","",競技者データ入力シート!T52)</f>
        <v/>
      </c>
      <c r="AJ47" s="1" t="str">
        <f>IF(競技者データ入力シート!V52="","",競技者データ入力シート!V52)</f>
        <v/>
      </c>
    </row>
    <row r="48" spans="2:36" x14ac:dyDescent="0.15">
      <c r="B48" s="15" t="str">
        <f>IF(競技者データ入力シート!B53="","",競技者データ入力シート!$V$1)</f>
        <v/>
      </c>
      <c r="C48" s="15" t="str">
        <f>IF(競技者データ入力シート!C53="","",'大会申込一覧表（印刷提出）'!$P$5)</f>
        <v/>
      </c>
      <c r="E48" s="15" t="str">
        <f>IF(競技者データ入力シート!B53="","",競技者データ入力シート!B53)</f>
        <v/>
      </c>
      <c r="F48" s="15" t="str">
        <f>IF(競技者データ入力シート!C53="","",競技者データ入力シート!C53&amp;" "&amp;競技者データ入力シート!D53)</f>
        <v/>
      </c>
      <c r="G48" s="15" t="str">
        <f>IF(競技者データ入力シート!E53="","",競技者データ入力シート!E53&amp;" "&amp;競技者データ入力シート!F53)</f>
        <v/>
      </c>
      <c r="H48" s="15" t="str">
        <f>IF(競技者データ入力シート!C53="","",競技者データ入力シート!C53&amp;" "&amp;競技者データ入力シート!D53)</f>
        <v/>
      </c>
      <c r="I48" s="15" t="str">
        <f>IF(競技者データ入力シート!H53="","",競技者データ入力シート!H53)</f>
        <v/>
      </c>
      <c r="J48" s="15" t="str">
        <f>IF(競技者データ入力シート!I53="","",競技者データ入力シート!I53)</f>
        <v/>
      </c>
      <c r="K48" s="15" t="str">
        <f>IF(競技者データ入力シート!J53="","",競技者データ入力シート!J53)</f>
        <v/>
      </c>
      <c r="L48" s="15" t="str">
        <f>IF(競技者データ入力シート!K53="","",競技者データ入力シート!K53)</f>
        <v/>
      </c>
      <c r="M48" s="15" t="str">
        <f>IF(競技者データ入力シート!M53="","",競技者データ入力シート!M53)</f>
        <v/>
      </c>
      <c r="N48" s="15" t="str">
        <f>IF(競技者データ入力シート!L53="","",競技者データ入力シート!L53)</f>
        <v/>
      </c>
      <c r="O48" s="288" t="str">
        <f>IF(競技者データ入力シート!N53="","",(VLOOKUP(競技者データ入力シート!N53,データ!$W$2:$X$33,2,FALSE)))</f>
        <v/>
      </c>
      <c r="P48" s="15" t="str">
        <f>IF(競技者データ入力シート!O53="","",競技者データ入力シート!O53)</f>
        <v/>
      </c>
      <c r="S48" s="15" t="str">
        <f>IF(競技者データ入力シート!S53="","",VLOOKUP(競技者データ入力シート!S53,データ!$Z$2:$AA$5,2,FALSE))</f>
        <v/>
      </c>
      <c r="T48" s="15" t="str">
        <f>IF(競技者データ入力シート!T53="","",競技者データ入力シート!T53)</f>
        <v/>
      </c>
      <c r="AJ48" s="1" t="str">
        <f>IF(競技者データ入力シート!V53="","",競技者データ入力シート!V53)</f>
        <v/>
      </c>
    </row>
    <row r="49" spans="2:36" x14ac:dyDescent="0.15">
      <c r="B49" s="15" t="str">
        <f>IF(競技者データ入力シート!B54="","",競技者データ入力シート!$V$1)</f>
        <v/>
      </c>
      <c r="C49" s="15" t="str">
        <f>IF(競技者データ入力シート!C54="","",'大会申込一覧表（印刷提出）'!$P$5)</f>
        <v/>
      </c>
      <c r="E49" s="15" t="str">
        <f>IF(競技者データ入力シート!B54="","",競技者データ入力シート!B54)</f>
        <v/>
      </c>
      <c r="F49" s="15" t="str">
        <f>IF(競技者データ入力シート!C54="","",競技者データ入力シート!C54&amp;" "&amp;競技者データ入力シート!D54)</f>
        <v/>
      </c>
      <c r="G49" s="15" t="str">
        <f>IF(競技者データ入力シート!E54="","",競技者データ入力シート!E54&amp;" "&amp;競技者データ入力シート!F54)</f>
        <v/>
      </c>
      <c r="H49" s="15" t="str">
        <f>IF(競技者データ入力シート!C54="","",競技者データ入力シート!C54&amp;" "&amp;競技者データ入力シート!D54)</f>
        <v/>
      </c>
      <c r="I49" s="15" t="str">
        <f>IF(競技者データ入力シート!H54="","",競技者データ入力シート!H54)</f>
        <v/>
      </c>
      <c r="J49" s="15" t="str">
        <f>IF(競技者データ入力シート!I54="","",競技者データ入力シート!I54)</f>
        <v/>
      </c>
      <c r="K49" s="15" t="str">
        <f>IF(競技者データ入力シート!J54="","",競技者データ入力シート!J54)</f>
        <v/>
      </c>
      <c r="L49" s="15" t="str">
        <f>IF(競技者データ入力シート!K54="","",競技者データ入力シート!K54)</f>
        <v/>
      </c>
      <c r="M49" s="15" t="str">
        <f>IF(競技者データ入力シート!M54="","",競技者データ入力シート!M54)</f>
        <v/>
      </c>
      <c r="N49" s="15" t="str">
        <f>IF(競技者データ入力シート!L54="","",競技者データ入力シート!L54)</f>
        <v/>
      </c>
      <c r="O49" s="288" t="str">
        <f>IF(競技者データ入力シート!N54="","",(VLOOKUP(競技者データ入力シート!N54,データ!$W$2:$X$33,2,FALSE)))</f>
        <v/>
      </c>
      <c r="P49" s="15" t="str">
        <f>IF(競技者データ入力シート!O54="","",競技者データ入力シート!O54)</f>
        <v/>
      </c>
      <c r="S49" s="15" t="str">
        <f>IF(競技者データ入力シート!S54="","",VLOOKUP(競技者データ入力シート!S54,データ!$Z$2:$AA$5,2,FALSE))</f>
        <v/>
      </c>
      <c r="T49" s="15" t="str">
        <f>IF(競技者データ入力シート!T54="","",競技者データ入力シート!T54)</f>
        <v/>
      </c>
      <c r="AJ49" s="1" t="str">
        <f>IF(競技者データ入力シート!V54="","",競技者データ入力シート!V54)</f>
        <v/>
      </c>
    </row>
    <row r="50" spans="2:36" x14ac:dyDescent="0.15">
      <c r="B50" s="15" t="str">
        <f>IF(競技者データ入力シート!B55="","",競技者データ入力シート!$V$1)</f>
        <v/>
      </c>
      <c r="C50" s="15" t="str">
        <f>IF(競技者データ入力シート!C55="","",'大会申込一覧表（印刷提出）'!$P$5)</f>
        <v/>
      </c>
      <c r="E50" s="15" t="str">
        <f>IF(競技者データ入力シート!B55="","",競技者データ入力シート!B55)</f>
        <v/>
      </c>
      <c r="F50" s="15" t="str">
        <f>IF(競技者データ入力シート!C55="","",競技者データ入力シート!C55&amp;" "&amp;競技者データ入力シート!D55)</f>
        <v/>
      </c>
      <c r="G50" s="15" t="str">
        <f>IF(競技者データ入力シート!E55="","",競技者データ入力シート!E55&amp;" "&amp;競技者データ入力シート!F55)</f>
        <v/>
      </c>
      <c r="H50" s="15" t="str">
        <f>IF(競技者データ入力シート!C55="","",競技者データ入力シート!C55&amp;" "&amp;競技者データ入力シート!D55)</f>
        <v/>
      </c>
      <c r="I50" s="15" t="str">
        <f>IF(競技者データ入力シート!H55="","",競技者データ入力シート!H55)</f>
        <v/>
      </c>
      <c r="J50" s="15" t="str">
        <f>IF(競技者データ入力シート!I55="","",競技者データ入力シート!I55)</f>
        <v/>
      </c>
      <c r="K50" s="15" t="str">
        <f>IF(競技者データ入力シート!J55="","",競技者データ入力シート!J55)</f>
        <v/>
      </c>
      <c r="L50" s="15" t="str">
        <f>IF(競技者データ入力シート!K55="","",競技者データ入力シート!K55)</f>
        <v/>
      </c>
      <c r="M50" s="15" t="str">
        <f>IF(競技者データ入力シート!M55="","",競技者データ入力シート!M55)</f>
        <v/>
      </c>
      <c r="N50" s="15" t="str">
        <f>IF(競技者データ入力シート!L55="","",競技者データ入力シート!L55)</f>
        <v/>
      </c>
      <c r="O50" s="288" t="str">
        <f>IF(競技者データ入力シート!N55="","",(VLOOKUP(競技者データ入力シート!N55,データ!$W$2:$X$33,2,FALSE)))</f>
        <v/>
      </c>
      <c r="P50" s="15" t="str">
        <f>IF(競技者データ入力シート!O55="","",競技者データ入力シート!O55)</f>
        <v/>
      </c>
      <c r="S50" s="15" t="str">
        <f>IF(競技者データ入力シート!S55="","",VLOOKUP(競技者データ入力シート!S55,データ!$Z$2:$AA$5,2,FALSE))</f>
        <v/>
      </c>
      <c r="T50" s="15" t="str">
        <f>IF(競技者データ入力シート!T55="","",競技者データ入力シート!T55)</f>
        <v/>
      </c>
      <c r="AJ50" s="1" t="str">
        <f>IF(競技者データ入力シート!V55="","",競技者データ入力シート!V55)</f>
        <v/>
      </c>
    </row>
    <row r="51" spans="2:36" x14ac:dyDescent="0.15">
      <c r="B51" s="15" t="str">
        <f>IF(競技者データ入力シート!B56="","",競技者データ入力シート!$V$1)</f>
        <v/>
      </c>
      <c r="C51" s="15" t="str">
        <f>IF(競技者データ入力シート!C56="","",'大会申込一覧表（印刷提出）'!$P$5)</f>
        <v/>
      </c>
      <c r="E51" s="15" t="str">
        <f>IF(競技者データ入力シート!B56="","",競技者データ入力シート!B56)</f>
        <v/>
      </c>
      <c r="F51" s="15" t="str">
        <f>IF(競技者データ入力シート!C56="","",競技者データ入力シート!C56&amp;" "&amp;競技者データ入力シート!D56)</f>
        <v/>
      </c>
      <c r="G51" s="15" t="str">
        <f>IF(競技者データ入力シート!E56="","",競技者データ入力シート!E56&amp;" "&amp;競技者データ入力シート!F56)</f>
        <v/>
      </c>
      <c r="H51" s="15" t="str">
        <f>IF(競技者データ入力シート!C56="","",競技者データ入力シート!C56&amp;" "&amp;競技者データ入力シート!D56)</f>
        <v/>
      </c>
      <c r="I51" s="15" t="str">
        <f>IF(競技者データ入力シート!H56="","",競技者データ入力シート!H56)</f>
        <v/>
      </c>
      <c r="J51" s="15" t="str">
        <f>IF(競技者データ入力シート!I56="","",競技者データ入力シート!I56)</f>
        <v/>
      </c>
      <c r="K51" s="15" t="str">
        <f>IF(競技者データ入力シート!J56="","",競技者データ入力シート!J56)</f>
        <v/>
      </c>
      <c r="L51" s="15" t="str">
        <f>IF(競技者データ入力シート!K56="","",競技者データ入力シート!K56)</f>
        <v/>
      </c>
      <c r="M51" s="15" t="str">
        <f>IF(競技者データ入力シート!M56="","",競技者データ入力シート!M56)</f>
        <v/>
      </c>
      <c r="N51" s="15" t="str">
        <f>IF(競技者データ入力シート!L56="","",競技者データ入力シート!L56)</f>
        <v/>
      </c>
      <c r="O51" s="288" t="str">
        <f>IF(競技者データ入力シート!N56="","",(VLOOKUP(競技者データ入力シート!N56,データ!$W$2:$X$33,2,FALSE)))</f>
        <v/>
      </c>
      <c r="P51" s="15" t="str">
        <f>IF(競技者データ入力シート!O56="","",競技者データ入力シート!O56)</f>
        <v/>
      </c>
      <c r="S51" s="15" t="str">
        <f>IF(競技者データ入力シート!S56="","",VLOOKUP(競技者データ入力シート!S56,データ!$Z$2:$AA$5,2,FALSE))</f>
        <v/>
      </c>
      <c r="T51" s="15" t="str">
        <f>IF(競技者データ入力シート!T56="","",競技者データ入力シート!T56)</f>
        <v/>
      </c>
      <c r="AJ51" s="1" t="str">
        <f>IF(競技者データ入力シート!V56="","",競技者データ入力シート!V56)</f>
        <v/>
      </c>
    </row>
    <row r="52" spans="2:36" x14ac:dyDescent="0.15">
      <c r="B52" s="15" t="str">
        <f>IF(競技者データ入力シート!B57="","",競技者データ入力シート!$V$1)</f>
        <v/>
      </c>
      <c r="C52" s="15" t="str">
        <f>IF(競技者データ入力シート!C57="","",'大会申込一覧表（印刷提出）'!$P$5)</f>
        <v/>
      </c>
      <c r="E52" s="15" t="str">
        <f>IF(競技者データ入力シート!B57="","",競技者データ入力シート!B57)</f>
        <v/>
      </c>
      <c r="F52" s="15" t="str">
        <f>IF(競技者データ入力シート!C57="","",競技者データ入力シート!C57&amp;" "&amp;競技者データ入力シート!D57)</f>
        <v/>
      </c>
      <c r="G52" s="15" t="str">
        <f>IF(競技者データ入力シート!E57="","",競技者データ入力シート!E57&amp;" "&amp;競技者データ入力シート!F57)</f>
        <v/>
      </c>
      <c r="H52" s="15" t="str">
        <f>IF(競技者データ入力シート!C57="","",競技者データ入力シート!C57&amp;" "&amp;競技者データ入力シート!D57)</f>
        <v/>
      </c>
      <c r="I52" s="15" t="str">
        <f>IF(競技者データ入力シート!H57="","",競技者データ入力シート!H57)</f>
        <v/>
      </c>
      <c r="J52" s="15" t="str">
        <f>IF(競技者データ入力シート!I57="","",競技者データ入力シート!I57)</f>
        <v/>
      </c>
      <c r="K52" s="15" t="str">
        <f>IF(競技者データ入力シート!J57="","",競技者データ入力シート!J57)</f>
        <v/>
      </c>
      <c r="L52" s="15" t="str">
        <f>IF(競技者データ入力シート!K57="","",競技者データ入力シート!K57)</f>
        <v/>
      </c>
      <c r="M52" s="15" t="str">
        <f>IF(競技者データ入力シート!M57="","",競技者データ入力シート!M57)</f>
        <v/>
      </c>
      <c r="N52" s="15" t="str">
        <f>IF(競技者データ入力シート!L57="","",競技者データ入力シート!L57)</f>
        <v/>
      </c>
      <c r="O52" s="288" t="str">
        <f>IF(競技者データ入力シート!N57="","",(VLOOKUP(競技者データ入力シート!N57,データ!$W$2:$X$33,2,FALSE)))</f>
        <v/>
      </c>
      <c r="P52" s="15" t="str">
        <f>IF(競技者データ入力シート!O57="","",競技者データ入力シート!O57)</f>
        <v/>
      </c>
      <c r="S52" s="15" t="str">
        <f>IF(競技者データ入力シート!S57="","",VLOOKUP(競技者データ入力シート!S57,データ!$Z$2:$AA$5,2,FALSE))</f>
        <v/>
      </c>
      <c r="T52" s="15" t="str">
        <f>IF(競技者データ入力シート!T57="","",競技者データ入力シート!T57)</f>
        <v/>
      </c>
      <c r="AJ52" s="1" t="str">
        <f>IF(競技者データ入力シート!V57="","",競技者データ入力シート!V57)</f>
        <v/>
      </c>
    </row>
    <row r="53" spans="2:36" x14ac:dyDescent="0.15">
      <c r="B53" s="15" t="str">
        <f>IF(競技者データ入力シート!B58="","",競技者データ入力シート!$V$1)</f>
        <v/>
      </c>
      <c r="C53" s="15" t="str">
        <f>IF(競技者データ入力シート!C58="","",'大会申込一覧表（印刷提出）'!$P$5)</f>
        <v/>
      </c>
      <c r="E53" s="15" t="str">
        <f>IF(競技者データ入力シート!B58="","",競技者データ入力シート!B58)</f>
        <v/>
      </c>
      <c r="F53" s="15" t="str">
        <f>IF(競技者データ入力シート!C58="","",競技者データ入力シート!C58&amp;" "&amp;競技者データ入力シート!D58)</f>
        <v/>
      </c>
      <c r="G53" s="15" t="str">
        <f>IF(競技者データ入力シート!E58="","",競技者データ入力シート!E58&amp;" "&amp;競技者データ入力シート!F58)</f>
        <v/>
      </c>
      <c r="H53" s="15" t="str">
        <f>IF(競技者データ入力シート!C58="","",競技者データ入力シート!C58&amp;" "&amp;競技者データ入力シート!D58)</f>
        <v/>
      </c>
      <c r="I53" s="15" t="str">
        <f>IF(競技者データ入力シート!H58="","",競技者データ入力シート!H58)</f>
        <v/>
      </c>
      <c r="J53" s="15" t="str">
        <f>IF(競技者データ入力シート!I58="","",競技者データ入力シート!I58)</f>
        <v/>
      </c>
      <c r="K53" s="15" t="str">
        <f>IF(競技者データ入力シート!J58="","",競技者データ入力シート!J58)</f>
        <v/>
      </c>
      <c r="L53" s="15" t="str">
        <f>IF(競技者データ入力シート!K58="","",競技者データ入力シート!K58)</f>
        <v/>
      </c>
      <c r="M53" s="15" t="str">
        <f>IF(競技者データ入力シート!M58="","",競技者データ入力シート!M58)</f>
        <v/>
      </c>
      <c r="N53" s="15" t="str">
        <f>IF(競技者データ入力シート!L58="","",競技者データ入力シート!L58)</f>
        <v/>
      </c>
      <c r="O53" s="288" t="str">
        <f>IF(競技者データ入力シート!N58="","",(VLOOKUP(競技者データ入力シート!N58,データ!$W$2:$X$33,2,FALSE)))</f>
        <v/>
      </c>
      <c r="P53" s="15" t="str">
        <f>IF(競技者データ入力シート!O58="","",競技者データ入力シート!O58)</f>
        <v/>
      </c>
      <c r="S53" s="15" t="str">
        <f>IF(競技者データ入力シート!S58="","",VLOOKUP(競技者データ入力シート!S58,データ!$Z$2:$AA$5,2,FALSE))</f>
        <v/>
      </c>
      <c r="T53" s="15" t="str">
        <f>IF(競技者データ入力シート!T58="","",競技者データ入力シート!T58)</f>
        <v/>
      </c>
      <c r="AJ53" s="1" t="str">
        <f>IF(競技者データ入力シート!V58="","",競技者データ入力シート!V58)</f>
        <v/>
      </c>
    </row>
    <row r="54" spans="2:36" x14ac:dyDescent="0.15">
      <c r="B54" s="15" t="str">
        <f>IF(競技者データ入力シート!B59="","",競技者データ入力シート!$V$1)</f>
        <v/>
      </c>
      <c r="C54" s="15" t="str">
        <f>IF(競技者データ入力シート!C59="","",'大会申込一覧表（印刷提出）'!$P$5)</f>
        <v/>
      </c>
      <c r="E54" s="15" t="str">
        <f>IF(競技者データ入力シート!B59="","",競技者データ入力シート!B59)</f>
        <v/>
      </c>
      <c r="F54" s="15" t="str">
        <f>IF(競技者データ入力シート!C59="","",競技者データ入力シート!C59&amp;" "&amp;競技者データ入力シート!D59)</f>
        <v/>
      </c>
      <c r="G54" s="15" t="str">
        <f>IF(競技者データ入力シート!E59="","",競技者データ入力シート!E59&amp;" "&amp;競技者データ入力シート!F59)</f>
        <v/>
      </c>
      <c r="H54" s="15" t="str">
        <f>IF(競技者データ入力シート!C59="","",競技者データ入力シート!C59&amp;" "&amp;競技者データ入力シート!D59)</f>
        <v/>
      </c>
      <c r="I54" s="15" t="str">
        <f>IF(競技者データ入力シート!H59="","",競技者データ入力シート!H59)</f>
        <v/>
      </c>
      <c r="J54" s="15" t="str">
        <f>IF(競技者データ入力シート!I59="","",競技者データ入力シート!I59)</f>
        <v/>
      </c>
      <c r="K54" s="15" t="str">
        <f>IF(競技者データ入力シート!J59="","",競技者データ入力シート!J59)</f>
        <v/>
      </c>
      <c r="L54" s="15" t="str">
        <f>IF(競技者データ入力シート!K59="","",競技者データ入力シート!K59)</f>
        <v/>
      </c>
      <c r="M54" s="15" t="str">
        <f>IF(競技者データ入力シート!M59="","",競技者データ入力シート!M59)</f>
        <v/>
      </c>
      <c r="N54" s="15" t="str">
        <f>IF(競技者データ入力シート!L59="","",競技者データ入力シート!L59)</f>
        <v/>
      </c>
      <c r="O54" s="288" t="str">
        <f>IF(競技者データ入力シート!N59="","",(VLOOKUP(競技者データ入力シート!N59,データ!$W$2:$X$33,2,FALSE)))</f>
        <v/>
      </c>
      <c r="P54" s="15" t="str">
        <f>IF(競技者データ入力シート!O59="","",競技者データ入力シート!O59)</f>
        <v/>
      </c>
      <c r="S54" s="15" t="str">
        <f>IF(競技者データ入力シート!S59="","",VLOOKUP(競技者データ入力シート!S59,データ!$Z$2:$AA$5,2,FALSE))</f>
        <v/>
      </c>
      <c r="T54" s="15" t="str">
        <f>IF(競技者データ入力シート!T59="","",競技者データ入力シート!T59)</f>
        <v/>
      </c>
      <c r="AJ54" s="1" t="str">
        <f>IF(競技者データ入力シート!V59="","",競技者データ入力シート!V59)</f>
        <v/>
      </c>
    </row>
    <row r="55" spans="2:36" x14ac:dyDescent="0.15">
      <c r="B55" s="15" t="str">
        <f>IF(競技者データ入力シート!B60="","",競技者データ入力シート!$V$1)</f>
        <v/>
      </c>
      <c r="C55" s="15" t="str">
        <f>IF(競技者データ入力シート!C60="","",'大会申込一覧表（印刷提出）'!$P$5)</f>
        <v/>
      </c>
      <c r="E55" s="15" t="str">
        <f>IF(競技者データ入力シート!B60="","",競技者データ入力シート!B60)</f>
        <v/>
      </c>
      <c r="F55" s="15" t="str">
        <f>IF(競技者データ入力シート!C60="","",競技者データ入力シート!C60&amp;" "&amp;競技者データ入力シート!D60)</f>
        <v/>
      </c>
      <c r="G55" s="15" t="str">
        <f>IF(競技者データ入力シート!E60="","",競技者データ入力シート!E60&amp;" "&amp;競技者データ入力シート!F60)</f>
        <v/>
      </c>
      <c r="H55" s="15" t="str">
        <f>IF(競技者データ入力シート!C60="","",競技者データ入力シート!C60&amp;" "&amp;競技者データ入力シート!D60)</f>
        <v/>
      </c>
      <c r="I55" s="15" t="str">
        <f>IF(競技者データ入力シート!H60="","",競技者データ入力シート!H60)</f>
        <v/>
      </c>
      <c r="J55" s="15" t="str">
        <f>IF(競技者データ入力シート!I60="","",競技者データ入力シート!I60)</f>
        <v/>
      </c>
      <c r="K55" s="15" t="str">
        <f>IF(競技者データ入力シート!J60="","",競技者データ入力シート!J60)</f>
        <v/>
      </c>
      <c r="L55" s="15" t="str">
        <f>IF(競技者データ入力シート!K60="","",競技者データ入力シート!K60)</f>
        <v/>
      </c>
      <c r="M55" s="15" t="str">
        <f>IF(競技者データ入力シート!M60="","",競技者データ入力シート!M60)</f>
        <v/>
      </c>
      <c r="N55" s="15" t="str">
        <f>IF(競技者データ入力シート!L60="","",競技者データ入力シート!L60)</f>
        <v/>
      </c>
      <c r="O55" s="288" t="str">
        <f>IF(競技者データ入力シート!N60="","",(VLOOKUP(競技者データ入力シート!N60,データ!$W$2:$X$33,2,FALSE)))</f>
        <v/>
      </c>
      <c r="P55" s="15" t="str">
        <f>IF(競技者データ入力シート!O60="","",競技者データ入力シート!O60)</f>
        <v/>
      </c>
      <c r="S55" s="15" t="str">
        <f>IF(競技者データ入力シート!S60="","",VLOOKUP(競技者データ入力シート!S60,データ!$Z$2:$AA$5,2,FALSE))</f>
        <v/>
      </c>
      <c r="T55" s="15" t="str">
        <f>IF(競技者データ入力シート!T60="","",競技者データ入力シート!T60)</f>
        <v/>
      </c>
      <c r="AJ55" s="1" t="str">
        <f>IF(競技者データ入力シート!V60="","",競技者データ入力シート!V60)</f>
        <v/>
      </c>
    </row>
    <row r="56" spans="2:36" x14ac:dyDescent="0.15">
      <c r="B56" s="15" t="str">
        <f>IF(競技者データ入力シート!B61="","",競技者データ入力シート!$V$1)</f>
        <v/>
      </c>
      <c r="C56" s="15" t="str">
        <f>IF(競技者データ入力シート!C61="","",'大会申込一覧表（印刷提出）'!$P$5)</f>
        <v/>
      </c>
      <c r="E56" s="15" t="str">
        <f>IF(競技者データ入力シート!B61="","",競技者データ入力シート!B61)</f>
        <v/>
      </c>
      <c r="F56" s="15" t="str">
        <f>IF(競技者データ入力シート!C61="","",競技者データ入力シート!C61&amp;" "&amp;競技者データ入力シート!D61)</f>
        <v/>
      </c>
      <c r="G56" s="15" t="str">
        <f>IF(競技者データ入力シート!E61="","",競技者データ入力シート!E61&amp;" "&amp;競技者データ入力シート!F61)</f>
        <v/>
      </c>
      <c r="H56" s="15" t="str">
        <f>IF(競技者データ入力シート!C61="","",競技者データ入力シート!C61&amp;" "&amp;競技者データ入力シート!D61)</f>
        <v/>
      </c>
      <c r="I56" s="15" t="str">
        <f>IF(競技者データ入力シート!H61="","",競技者データ入力シート!H61)</f>
        <v/>
      </c>
      <c r="J56" s="15" t="str">
        <f>IF(競技者データ入力シート!I61="","",競技者データ入力シート!I61)</f>
        <v/>
      </c>
      <c r="K56" s="15" t="str">
        <f>IF(競技者データ入力シート!J61="","",競技者データ入力シート!J61)</f>
        <v/>
      </c>
      <c r="L56" s="15" t="str">
        <f>IF(競技者データ入力シート!K61="","",競技者データ入力シート!K61)</f>
        <v/>
      </c>
      <c r="M56" s="15" t="str">
        <f>IF(競技者データ入力シート!M61="","",競技者データ入力シート!M61)</f>
        <v/>
      </c>
      <c r="N56" s="15" t="str">
        <f>IF(競技者データ入力シート!L61="","",競技者データ入力シート!L61)</f>
        <v/>
      </c>
      <c r="O56" s="288" t="str">
        <f>IF(競技者データ入力シート!N61="","",(VLOOKUP(競技者データ入力シート!N61,データ!$W$2:$X$33,2,FALSE)))</f>
        <v/>
      </c>
      <c r="P56" s="15" t="str">
        <f>IF(競技者データ入力シート!O61="","",競技者データ入力シート!O61)</f>
        <v/>
      </c>
      <c r="S56" s="15" t="str">
        <f>IF(競技者データ入力シート!S61="","",VLOOKUP(競技者データ入力シート!S61,データ!$Z$2:$AA$5,2,FALSE))</f>
        <v/>
      </c>
      <c r="T56" s="15" t="str">
        <f>IF(競技者データ入力シート!T61="","",競技者データ入力シート!T61)</f>
        <v/>
      </c>
      <c r="AJ56" s="1" t="str">
        <f>IF(競技者データ入力シート!V61="","",競技者データ入力シート!V61)</f>
        <v/>
      </c>
    </row>
    <row r="57" spans="2:36" x14ac:dyDescent="0.15">
      <c r="B57" s="15" t="str">
        <f>IF(競技者データ入力シート!B62="","",競技者データ入力シート!$V$1)</f>
        <v/>
      </c>
      <c r="C57" s="15" t="str">
        <f>IF(競技者データ入力シート!C62="","",'大会申込一覧表（印刷提出）'!$P$5)</f>
        <v/>
      </c>
      <c r="E57" s="15" t="str">
        <f>IF(競技者データ入力シート!B62="","",競技者データ入力シート!B62)</f>
        <v/>
      </c>
      <c r="F57" s="15" t="str">
        <f>IF(競技者データ入力シート!C62="","",競技者データ入力シート!C62&amp;" "&amp;競技者データ入力シート!D62)</f>
        <v/>
      </c>
      <c r="G57" s="15" t="str">
        <f>IF(競技者データ入力シート!E62="","",競技者データ入力シート!E62&amp;" "&amp;競技者データ入力シート!F62)</f>
        <v/>
      </c>
      <c r="H57" s="15" t="str">
        <f>IF(競技者データ入力シート!C62="","",競技者データ入力シート!C62&amp;" "&amp;競技者データ入力シート!D62)</f>
        <v/>
      </c>
      <c r="I57" s="15" t="str">
        <f>IF(競技者データ入力シート!H62="","",競技者データ入力シート!H62)</f>
        <v/>
      </c>
      <c r="J57" s="15" t="str">
        <f>IF(競技者データ入力シート!I62="","",競技者データ入力シート!I62)</f>
        <v/>
      </c>
      <c r="K57" s="15" t="str">
        <f>IF(競技者データ入力シート!J62="","",競技者データ入力シート!J62)</f>
        <v/>
      </c>
      <c r="L57" s="15" t="str">
        <f>IF(競技者データ入力シート!K62="","",競技者データ入力シート!K62)</f>
        <v/>
      </c>
      <c r="M57" s="15" t="str">
        <f>IF(競技者データ入力シート!M62="","",競技者データ入力シート!M62)</f>
        <v/>
      </c>
      <c r="N57" s="15" t="str">
        <f>IF(競技者データ入力シート!L62="","",競技者データ入力シート!L62)</f>
        <v/>
      </c>
      <c r="O57" s="288" t="str">
        <f>IF(競技者データ入力シート!N62="","",(VLOOKUP(競技者データ入力シート!N62,データ!$W$2:$X$33,2,FALSE)))</f>
        <v/>
      </c>
      <c r="P57" s="15" t="str">
        <f>IF(競技者データ入力シート!O62="","",競技者データ入力シート!O62)</f>
        <v/>
      </c>
      <c r="S57" s="15" t="str">
        <f>IF(競技者データ入力シート!S62="","",VLOOKUP(競技者データ入力シート!S62,データ!$Z$2:$AA$5,2,FALSE))</f>
        <v/>
      </c>
      <c r="T57" s="15" t="str">
        <f>IF(競技者データ入力シート!T62="","",競技者データ入力シート!T62)</f>
        <v/>
      </c>
      <c r="AJ57" s="1" t="str">
        <f>IF(競技者データ入力シート!V62="","",競技者データ入力シート!V62)</f>
        <v/>
      </c>
    </row>
    <row r="58" spans="2:36" x14ac:dyDescent="0.15">
      <c r="B58" s="15" t="str">
        <f>IF(競技者データ入力シート!B63="","",競技者データ入力シート!$V$1)</f>
        <v/>
      </c>
      <c r="C58" s="15" t="str">
        <f>IF(競技者データ入力シート!C63="","",'大会申込一覧表（印刷提出）'!$P$5)</f>
        <v/>
      </c>
      <c r="E58" s="15" t="str">
        <f>IF(競技者データ入力シート!B63="","",競技者データ入力シート!B63)</f>
        <v/>
      </c>
      <c r="F58" s="15" t="str">
        <f>IF(競技者データ入力シート!C63="","",競技者データ入力シート!C63&amp;" "&amp;競技者データ入力シート!D63)</f>
        <v/>
      </c>
      <c r="G58" s="15" t="str">
        <f>IF(競技者データ入力シート!E63="","",競技者データ入力シート!E63&amp;" "&amp;競技者データ入力シート!F63)</f>
        <v/>
      </c>
      <c r="H58" s="15" t="str">
        <f>IF(競技者データ入力シート!C63="","",競技者データ入力シート!C63&amp;" "&amp;競技者データ入力シート!D63)</f>
        <v/>
      </c>
      <c r="I58" s="15" t="str">
        <f>IF(競技者データ入力シート!H63="","",競技者データ入力シート!H63)</f>
        <v/>
      </c>
      <c r="J58" s="15" t="str">
        <f>IF(競技者データ入力シート!I63="","",競技者データ入力シート!I63)</f>
        <v/>
      </c>
      <c r="K58" s="15" t="str">
        <f>IF(競技者データ入力シート!J63="","",競技者データ入力シート!J63)</f>
        <v/>
      </c>
      <c r="L58" s="15" t="str">
        <f>IF(競技者データ入力シート!K63="","",競技者データ入力シート!K63)</f>
        <v/>
      </c>
      <c r="M58" s="15" t="str">
        <f>IF(競技者データ入力シート!M63="","",競技者データ入力シート!M63)</f>
        <v/>
      </c>
      <c r="N58" s="15" t="str">
        <f>IF(競技者データ入力シート!L63="","",競技者データ入力シート!L63)</f>
        <v/>
      </c>
      <c r="O58" s="288" t="str">
        <f>IF(競技者データ入力シート!N63="","",(VLOOKUP(競技者データ入力シート!N63,データ!$W$2:$X$33,2,FALSE)))</f>
        <v/>
      </c>
      <c r="P58" s="15" t="str">
        <f>IF(競技者データ入力シート!O63="","",競技者データ入力シート!O63)</f>
        <v/>
      </c>
      <c r="S58" s="15" t="str">
        <f>IF(競技者データ入力シート!S63="","",VLOOKUP(競技者データ入力シート!S63,データ!$Z$2:$AA$5,2,FALSE))</f>
        <v/>
      </c>
      <c r="T58" s="15" t="str">
        <f>IF(競技者データ入力シート!T63="","",競技者データ入力シート!T63)</f>
        <v/>
      </c>
      <c r="AJ58" s="1" t="str">
        <f>IF(競技者データ入力シート!V63="","",競技者データ入力シート!V63)</f>
        <v/>
      </c>
    </row>
    <row r="59" spans="2:36" x14ac:dyDescent="0.15">
      <c r="B59" s="15" t="str">
        <f>IF(競技者データ入力シート!B64="","",競技者データ入力シート!$V$1)</f>
        <v/>
      </c>
      <c r="C59" s="15" t="str">
        <f>IF(競技者データ入力シート!C64="","",'大会申込一覧表（印刷提出）'!$P$5)</f>
        <v/>
      </c>
      <c r="E59" s="15" t="str">
        <f>IF(競技者データ入力シート!B64="","",競技者データ入力シート!B64)</f>
        <v/>
      </c>
      <c r="F59" s="15" t="str">
        <f>IF(競技者データ入力シート!C64="","",競技者データ入力シート!C64&amp;" "&amp;競技者データ入力シート!D64)</f>
        <v/>
      </c>
      <c r="G59" s="15" t="str">
        <f>IF(競技者データ入力シート!E64="","",競技者データ入力シート!E64&amp;" "&amp;競技者データ入力シート!F64)</f>
        <v/>
      </c>
      <c r="H59" s="15" t="str">
        <f>IF(競技者データ入力シート!C64="","",競技者データ入力シート!C64&amp;" "&amp;競技者データ入力シート!D64)</f>
        <v/>
      </c>
      <c r="I59" s="15" t="str">
        <f>IF(競技者データ入力シート!H64="","",競技者データ入力シート!H64)</f>
        <v/>
      </c>
      <c r="J59" s="15" t="str">
        <f>IF(競技者データ入力シート!I64="","",競技者データ入力シート!I64)</f>
        <v/>
      </c>
      <c r="K59" s="15" t="str">
        <f>IF(競技者データ入力シート!J64="","",競技者データ入力シート!J64)</f>
        <v/>
      </c>
      <c r="L59" s="15" t="str">
        <f>IF(競技者データ入力シート!K64="","",競技者データ入力シート!K64)</f>
        <v/>
      </c>
      <c r="M59" s="15" t="str">
        <f>IF(競技者データ入力シート!M64="","",競技者データ入力シート!M64)</f>
        <v/>
      </c>
      <c r="N59" s="15" t="str">
        <f>IF(競技者データ入力シート!L64="","",競技者データ入力シート!L64)</f>
        <v/>
      </c>
      <c r="O59" s="288" t="str">
        <f>IF(競技者データ入力シート!N64="","",(VLOOKUP(競技者データ入力シート!N64,データ!$W$2:$X$33,2,FALSE)))</f>
        <v/>
      </c>
      <c r="P59" s="15" t="str">
        <f>IF(競技者データ入力シート!O64="","",競技者データ入力シート!O64)</f>
        <v/>
      </c>
      <c r="S59" s="15" t="str">
        <f>IF(競技者データ入力シート!S64="","",VLOOKUP(競技者データ入力シート!S64,データ!$Z$2:$AA$5,2,FALSE))</f>
        <v/>
      </c>
      <c r="T59" s="15" t="str">
        <f>IF(競技者データ入力シート!T64="","",競技者データ入力シート!T64)</f>
        <v/>
      </c>
      <c r="AJ59" s="1" t="str">
        <f>IF(競技者データ入力シート!V64="","",競技者データ入力シート!V64)</f>
        <v/>
      </c>
    </row>
    <row r="60" spans="2:36" x14ac:dyDescent="0.15">
      <c r="B60" s="15" t="str">
        <f>IF(競技者データ入力シート!B65="","",競技者データ入力シート!$V$1)</f>
        <v/>
      </c>
      <c r="C60" s="15" t="str">
        <f>IF(競技者データ入力シート!C65="","",'大会申込一覧表（印刷提出）'!$P$5)</f>
        <v/>
      </c>
      <c r="E60" s="15" t="str">
        <f>IF(競技者データ入力シート!B65="","",競技者データ入力シート!B65)</f>
        <v/>
      </c>
      <c r="F60" s="15" t="str">
        <f>IF(競技者データ入力シート!C65="","",競技者データ入力シート!C65&amp;" "&amp;競技者データ入力シート!D65)</f>
        <v/>
      </c>
      <c r="G60" s="15" t="str">
        <f>IF(競技者データ入力シート!E65="","",競技者データ入力シート!E65&amp;" "&amp;競技者データ入力シート!F65)</f>
        <v/>
      </c>
      <c r="H60" s="15" t="str">
        <f>IF(競技者データ入力シート!C65="","",競技者データ入力シート!C65&amp;" "&amp;競技者データ入力シート!D65)</f>
        <v/>
      </c>
      <c r="I60" s="15" t="str">
        <f>IF(競技者データ入力シート!H65="","",競技者データ入力シート!H65)</f>
        <v/>
      </c>
      <c r="J60" s="15" t="str">
        <f>IF(競技者データ入力シート!I65="","",競技者データ入力シート!I65)</f>
        <v/>
      </c>
      <c r="K60" s="15" t="str">
        <f>IF(競技者データ入力シート!J65="","",競技者データ入力シート!J65)</f>
        <v/>
      </c>
      <c r="L60" s="15" t="str">
        <f>IF(競技者データ入力シート!K65="","",競技者データ入力シート!K65)</f>
        <v/>
      </c>
      <c r="M60" s="15" t="str">
        <f>IF(競技者データ入力シート!M65="","",競技者データ入力シート!M65)</f>
        <v/>
      </c>
      <c r="N60" s="15" t="str">
        <f>IF(競技者データ入力シート!L65="","",競技者データ入力シート!L65)</f>
        <v/>
      </c>
      <c r="O60" s="288" t="str">
        <f>IF(競技者データ入力シート!N65="","",(VLOOKUP(競技者データ入力シート!N65,データ!$W$2:$X$33,2,FALSE)))</f>
        <v/>
      </c>
      <c r="P60" s="15" t="str">
        <f>IF(競技者データ入力シート!O65="","",競技者データ入力シート!O65)</f>
        <v/>
      </c>
      <c r="S60" s="15" t="str">
        <f>IF(競技者データ入力シート!S65="","",VLOOKUP(競技者データ入力シート!S65,データ!$Z$2:$AA$5,2,FALSE))</f>
        <v/>
      </c>
      <c r="T60" s="15" t="str">
        <f>IF(競技者データ入力シート!T65="","",競技者データ入力シート!T65)</f>
        <v/>
      </c>
      <c r="AJ60" s="1" t="str">
        <f>IF(競技者データ入力シート!V65="","",競技者データ入力シート!V65)</f>
        <v/>
      </c>
    </row>
    <row r="61" spans="2:36" x14ac:dyDescent="0.15">
      <c r="B61" s="15" t="str">
        <f>IF(競技者データ入力シート!B66="","",競技者データ入力シート!$V$1)</f>
        <v/>
      </c>
      <c r="C61" s="15" t="str">
        <f>IF(競技者データ入力シート!C66="","",'大会申込一覧表（印刷提出）'!$P$5)</f>
        <v/>
      </c>
      <c r="E61" s="15" t="str">
        <f>IF(競技者データ入力シート!B66="","",競技者データ入力シート!B66)</f>
        <v/>
      </c>
      <c r="F61" s="15" t="str">
        <f>IF(競技者データ入力シート!C66="","",競技者データ入力シート!C66&amp;" "&amp;競技者データ入力シート!D66)</f>
        <v/>
      </c>
      <c r="G61" s="15" t="str">
        <f>IF(競技者データ入力シート!E66="","",競技者データ入力シート!E66&amp;" "&amp;競技者データ入力シート!F66)</f>
        <v/>
      </c>
      <c r="H61" s="15" t="str">
        <f>IF(競技者データ入力シート!C66="","",競技者データ入力シート!C66&amp;" "&amp;競技者データ入力シート!D66)</f>
        <v/>
      </c>
      <c r="I61" s="15" t="str">
        <f>IF(競技者データ入力シート!H66="","",競技者データ入力シート!H66)</f>
        <v/>
      </c>
      <c r="J61" s="15" t="str">
        <f>IF(競技者データ入力シート!I66="","",競技者データ入力シート!I66)</f>
        <v/>
      </c>
      <c r="K61" s="15" t="str">
        <f>IF(競技者データ入力シート!J66="","",競技者データ入力シート!J66)</f>
        <v/>
      </c>
      <c r="L61" s="15" t="str">
        <f>IF(競技者データ入力シート!K66="","",競技者データ入力シート!K66)</f>
        <v/>
      </c>
      <c r="M61" s="15" t="str">
        <f>IF(競技者データ入力シート!M66="","",競技者データ入力シート!M66)</f>
        <v/>
      </c>
      <c r="N61" s="15" t="str">
        <f>IF(競技者データ入力シート!L66="","",競技者データ入力シート!L66)</f>
        <v/>
      </c>
      <c r="O61" s="288" t="str">
        <f>IF(競技者データ入力シート!N66="","",(VLOOKUP(競技者データ入力シート!N66,データ!$W$2:$X$33,2,FALSE)))</f>
        <v/>
      </c>
      <c r="P61" s="15" t="str">
        <f>IF(競技者データ入力シート!O66="","",競技者データ入力シート!O66)</f>
        <v/>
      </c>
      <c r="S61" s="15" t="str">
        <f>IF(競技者データ入力シート!S66="","",VLOOKUP(競技者データ入力シート!S66,データ!$Z$2:$AA$5,2,FALSE))</f>
        <v/>
      </c>
      <c r="T61" s="15" t="str">
        <f>IF(競技者データ入力シート!T66="","",競技者データ入力シート!T66)</f>
        <v/>
      </c>
      <c r="AJ61" s="1" t="str">
        <f>IF(競技者データ入力シート!V66="","",競技者データ入力シート!V66)</f>
        <v/>
      </c>
    </row>
    <row r="62" spans="2:36" x14ac:dyDescent="0.15">
      <c r="B62" s="15" t="str">
        <f>IF(競技者データ入力シート!B67="","",競技者データ入力シート!$V$1)</f>
        <v/>
      </c>
      <c r="C62" s="15" t="str">
        <f>IF(競技者データ入力シート!C67="","",'大会申込一覧表（印刷提出）'!$P$5)</f>
        <v/>
      </c>
      <c r="E62" s="15" t="str">
        <f>IF(競技者データ入力シート!B67="","",競技者データ入力シート!B67)</f>
        <v/>
      </c>
      <c r="F62" s="15" t="str">
        <f>IF(競技者データ入力シート!C67="","",競技者データ入力シート!C67&amp;" "&amp;競技者データ入力シート!D67)</f>
        <v/>
      </c>
      <c r="G62" s="15" t="str">
        <f>IF(競技者データ入力シート!E67="","",競技者データ入力シート!E67&amp;" "&amp;競技者データ入力シート!F67)</f>
        <v/>
      </c>
      <c r="H62" s="15" t="str">
        <f>IF(競技者データ入力シート!C67="","",競技者データ入力シート!C67&amp;" "&amp;競技者データ入力シート!D67)</f>
        <v/>
      </c>
      <c r="I62" s="15" t="str">
        <f>IF(競技者データ入力シート!H67="","",競技者データ入力シート!H67)</f>
        <v/>
      </c>
      <c r="J62" s="15" t="str">
        <f>IF(競技者データ入力シート!I67="","",競技者データ入力シート!I67)</f>
        <v/>
      </c>
      <c r="K62" s="15" t="str">
        <f>IF(競技者データ入力シート!J67="","",競技者データ入力シート!J67)</f>
        <v/>
      </c>
      <c r="L62" s="15" t="str">
        <f>IF(競技者データ入力シート!K67="","",競技者データ入力シート!K67)</f>
        <v/>
      </c>
      <c r="M62" s="15" t="str">
        <f>IF(競技者データ入力シート!M67="","",競技者データ入力シート!M67)</f>
        <v/>
      </c>
      <c r="N62" s="15" t="str">
        <f>IF(競技者データ入力シート!L67="","",競技者データ入力シート!L67)</f>
        <v/>
      </c>
      <c r="O62" s="288" t="str">
        <f>IF(競技者データ入力シート!N67="","",(VLOOKUP(競技者データ入力シート!N67,データ!$W$2:$X$33,2,FALSE)))</f>
        <v/>
      </c>
      <c r="P62" s="15" t="str">
        <f>IF(競技者データ入力シート!O67="","",競技者データ入力シート!O67)</f>
        <v/>
      </c>
      <c r="S62" s="15" t="str">
        <f>IF(競技者データ入力シート!S67="","",VLOOKUP(競技者データ入力シート!S67,データ!$Z$2:$AA$5,2,FALSE))</f>
        <v/>
      </c>
      <c r="T62" s="15" t="str">
        <f>IF(競技者データ入力シート!T67="","",競技者データ入力シート!T67)</f>
        <v/>
      </c>
      <c r="AJ62" s="1" t="str">
        <f>IF(競技者データ入力シート!V67="","",競技者データ入力シート!V67)</f>
        <v/>
      </c>
    </row>
    <row r="63" spans="2:36" x14ac:dyDescent="0.15">
      <c r="B63" s="15" t="str">
        <f>IF(競技者データ入力シート!B68="","",競技者データ入力シート!$V$1)</f>
        <v/>
      </c>
      <c r="C63" s="15" t="str">
        <f>IF(競技者データ入力シート!C68="","",'大会申込一覧表（印刷提出）'!$P$5)</f>
        <v/>
      </c>
      <c r="E63" s="15" t="str">
        <f>IF(競技者データ入力シート!B68="","",競技者データ入力シート!B68)</f>
        <v/>
      </c>
      <c r="F63" s="15" t="str">
        <f>IF(競技者データ入力シート!C68="","",競技者データ入力シート!C68&amp;" "&amp;競技者データ入力シート!D68)</f>
        <v/>
      </c>
      <c r="G63" s="15" t="str">
        <f>IF(競技者データ入力シート!E68="","",競技者データ入力シート!E68&amp;" "&amp;競技者データ入力シート!F68)</f>
        <v/>
      </c>
      <c r="H63" s="15" t="str">
        <f>IF(競技者データ入力シート!C68="","",競技者データ入力シート!C68&amp;" "&amp;競技者データ入力シート!D68)</f>
        <v/>
      </c>
      <c r="I63" s="15" t="str">
        <f>IF(競技者データ入力シート!H68="","",競技者データ入力シート!H68)</f>
        <v/>
      </c>
      <c r="J63" s="15" t="str">
        <f>IF(競技者データ入力シート!I68="","",競技者データ入力シート!I68)</f>
        <v/>
      </c>
      <c r="K63" s="15" t="str">
        <f>IF(競技者データ入力シート!J68="","",競技者データ入力シート!J68)</f>
        <v/>
      </c>
      <c r="L63" s="15" t="str">
        <f>IF(競技者データ入力シート!K68="","",競技者データ入力シート!K68)</f>
        <v/>
      </c>
      <c r="M63" s="15" t="str">
        <f>IF(競技者データ入力シート!M68="","",競技者データ入力シート!M68)</f>
        <v/>
      </c>
      <c r="N63" s="15" t="str">
        <f>IF(競技者データ入力シート!L68="","",競技者データ入力シート!L68)</f>
        <v/>
      </c>
      <c r="O63" s="288" t="str">
        <f>IF(競技者データ入力シート!N68="","",(VLOOKUP(競技者データ入力シート!N68,データ!$W$2:$X$33,2,FALSE)))</f>
        <v/>
      </c>
      <c r="P63" s="15" t="str">
        <f>IF(競技者データ入力シート!O68="","",競技者データ入力シート!O68)</f>
        <v/>
      </c>
      <c r="S63" s="15" t="str">
        <f>IF(競技者データ入力シート!S68="","",VLOOKUP(競技者データ入力シート!S68,データ!$Z$2:$AA$5,2,FALSE))</f>
        <v/>
      </c>
      <c r="T63" s="15" t="str">
        <f>IF(競技者データ入力シート!T68="","",競技者データ入力シート!T68)</f>
        <v/>
      </c>
      <c r="AJ63" s="1" t="str">
        <f>IF(競技者データ入力シート!V68="","",競技者データ入力シート!V68)</f>
        <v/>
      </c>
    </row>
    <row r="64" spans="2:36" x14ac:dyDescent="0.15">
      <c r="B64" s="15" t="str">
        <f>IF(競技者データ入力シート!B69="","",競技者データ入力シート!$V$1)</f>
        <v/>
      </c>
      <c r="C64" s="15" t="str">
        <f>IF(競技者データ入力シート!C69="","",'大会申込一覧表（印刷提出）'!$P$5)</f>
        <v/>
      </c>
      <c r="E64" s="15" t="str">
        <f>IF(競技者データ入力シート!B69="","",競技者データ入力シート!B69)</f>
        <v/>
      </c>
      <c r="F64" s="15" t="str">
        <f>IF(競技者データ入力シート!C69="","",競技者データ入力シート!C69&amp;" "&amp;競技者データ入力シート!D69)</f>
        <v/>
      </c>
      <c r="G64" s="15" t="str">
        <f>IF(競技者データ入力シート!E69="","",競技者データ入力シート!E69&amp;" "&amp;競技者データ入力シート!F69)</f>
        <v/>
      </c>
      <c r="H64" s="15" t="str">
        <f>IF(競技者データ入力シート!C69="","",競技者データ入力シート!C69&amp;" "&amp;競技者データ入力シート!D69)</f>
        <v/>
      </c>
      <c r="I64" s="15" t="str">
        <f>IF(競技者データ入力シート!H69="","",競技者データ入力シート!H69)</f>
        <v/>
      </c>
      <c r="J64" s="15" t="str">
        <f>IF(競技者データ入力シート!I69="","",競技者データ入力シート!I69)</f>
        <v/>
      </c>
      <c r="K64" s="15" t="str">
        <f>IF(競技者データ入力シート!J69="","",競技者データ入力シート!J69)</f>
        <v/>
      </c>
      <c r="L64" s="15" t="str">
        <f>IF(競技者データ入力シート!K69="","",競技者データ入力シート!K69)</f>
        <v/>
      </c>
      <c r="M64" s="15" t="str">
        <f>IF(競技者データ入力シート!M69="","",競技者データ入力シート!M69)</f>
        <v/>
      </c>
      <c r="N64" s="15" t="str">
        <f>IF(競技者データ入力シート!L69="","",競技者データ入力シート!L69)</f>
        <v/>
      </c>
      <c r="O64" s="288" t="str">
        <f>IF(競技者データ入力シート!N69="","",(VLOOKUP(競技者データ入力シート!N69,データ!$W$2:$X$33,2,FALSE)))</f>
        <v/>
      </c>
      <c r="P64" s="15" t="str">
        <f>IF(競技者データ入力シート!O69="","",競技者データ入力シート!O69)</f>
        <v/>
      </c>
      <c r="S64" s="15" t="str">
        <f>IF(競技者データ入力シート!S69="","",VLOOKUP(競技者データ入力シート!S69,データ!$Z$2:$AA$5,2,FALSE))</f>
        <v/>
      </c>
      <c r="T64" s="15" t="str">
        <f>IF(競技者データ入力シート!T69="","",競技者データ入力シート!T69)</f>
        <v/>
      </c>
      <c r="AJ64" s="1" t="str">
        <f>IF(競技者データ入力シート!V69="","",競技者データ入力シート!V69)</f>
        <v/>
      </c>
    </row>
    <row r="65" spans="2:36" x14ac:dyDescent="0.15">
      <c r="B65" s="15" t="str">
        <f>IF(競技者データ入力シート!B70="","",競技者データ入力シート!$V$1)</f>
        <v/>
      </c>
      <c r="C65" s="15" t="str">
        <f>IF(競技者データ入力シート!C70="","",'大会申込一覧表（印刷提出）'!$P$5)</f>
        <v/>
      </c>
      <c r="E65" s="15" t="str">
        <f>IF(競技者データ入力シート!B70="","",競技者データ入力シート!B70)</f>
        <v/>
      </c>
      <c r="F65" s="15" t="str">
        <f>IF(競技者データ入力シート!C70="","",競技者データ入力シート!C70&amp;" "&amp;競技者データ入力シート!D70)</f>
        <v/>
      </c>
      <c r="G65" s="15" t="str">
        <f>IF(競技者データ入力シート!E70="","",競技者データ入力シート!E70&amp;" "&amp;競技者データ入力シート!F70)</f>
        <v/>
      </c>
      <c r="H65" s="15" t="str">
        <f>IF(競技者データ入力シート!C70="","",競技者データ入力シート!C70&amp;" "&amp;競技者データ入力シート!D70)</f>
        <v/>
      </c>
      <c r="I65" s="15" t="str">
        <f>IF(競技者データ入力シート!H70="","",競技者データ入力シート!H70)</f>
        <v/>
      </c>
      <c r="J65" s="15" t="str">
        <f>IF(競技者データ入力シート!I70="","",競技者データ入力シート!I70)</f>
        <v/>
      </c>
      <c r="K65" s="15" t="str">
        <f>IF(競技者データ入力シート!J70="","",競技者データ入力シート!J70)</f>
        <v/>
      </c>
      <c r="L65" s="15" t="str">
        <f>IF(競技者データ入力シート!K70="","",競技者データ入力シート!K70)</f>
        <v/>
      </c>
      <c r="M65" s="15" t="str">
        <f>IF(競技者データ入力シート!M70="","",競技者データ入力シート!M70)</f>
        <v/>
      </c>
      <c r="N65" s="15" t="str">
        <f>IF(競技者データ入力シート!L70="","",競技者データ入力シート!L70)</f>
        <v/>
      </c>
      <c r="O65" s="288" t="str">
        <f>IF(競技者データ入力シート!N70="","",(VLOOKUP(競技者データ入力シート!N70,データ!$W$2:$X$33,2,FALSE)))</f>
        <v/>
      </c>
      <c r="P65" s="15" t="str">
        <f>IF(競技者データ入力シート!O70="","",競技者データ入力シート!O70)</f>
        <v/>
      </c>
      <c r="S65" s="15" t="str">
        <f>IF(競技者データ入力シート!S70="","",VLOOKUP(競技者データ入力シート!S70,データ!$Z$2:$AA$5,2,FALSE))</f>
        <v/>
      </c>
      <c r="T65" s="15" t="str">
        <f>IF(競技者データ入力シート!T70="","",競技者データ入力シート!T70)</f>
        <v/>
      </c>
      <c r="AJ65" s="1" t="str">
        <f>IF(競技者データ入力シート!V70="","",競技者データ入力シート!V70)</f>
        <v/>
      </c>
    </row>
    <row r="66" spans="2:36" x14ac:dyDescent="0.15">
      <c r="B66" s="15" t="str">
        <f>IF(競技者データ入力シート!B71="","",競技者データ入力シート!$V$1)</f>
        <v/>
      </c>
      <c r="C66" s="15" t="str">
        <f>IF(競技者データ入力シート!C71="","",'大会申込一覧表（印刷提出）'!$P$5)</f>
        <v/>
      </c>
      <c r="E66" s="15" t="str">
        <f>IF(競技者データ入力シート!B71="","",競技者データ入力シート!B71)</f>
        <v/>
      </c>
      <c r="F66" s="15" t="str">
        <f>IF(競技者データ入力シート!C71="","",競技者データ入力シート!C71&amp;" "&amp;競技者データ入力シート!D71)</f>
        <v/>
      </c>
      <c r="G66" s="15" t="str">
        <f>IF(競技者データ入力シート!E71="","",競技者データ入力シート!E71&amp;" "&amp;競技者データ入力シート!F71)</f>
        <v/>
      </c>
      <c r="H66" s="15" t="str">
        <f>IF(競技者データ入力シート!C71="","",競技者データ入力シート!C71&amp;" "&amp;競技者データ入力シート!D71)</f>
        <v/>
      </c>
      <c r="I66" s="15" t="str">
        <f>IF(競技者データ入力シート!H71="","",競技者データ入力シート!H71)</f>
        <v/>
      </c>
      <c r="J66" s="15" t="str">
        <f>IF(競技者データ入力シート!I71="","",競技者データ入力シート!I71)</f>
        <v/>
      </c>
      <c r="K66" s="15" t="str">
        <f>IF(競技者データ入力シート!J71="","",競技者データ入力シート!J71)</f>
        <v/>
      </c>
      <c r="L66" s="15" t="str">
        <f>IF(競技者データ入力シート!K71="","",競技者データ入力シート!K71)</f>
        <v/>
      </c>
      <c r="M66" s="15" t="str">
        <f>IF(競技者データ入力シート!M71="","",競技者データ入力シート!M71)</f>
        <v/>
      </c>
      <c r="N66" s="15" t="str">
        <f>IF(競技者データ入力シート!L71="","",競技者データ入力シート!L71)</f>
        <v/>
      </c>
      <c r="O66" s="288" t="str">
        <f>IF(競技者データ入力シート!N71="","",(VLOOKUP(競技者データ入力シート!N71,データ!$W$2:$X$33,2,FALSE)))</f>
        <v/>
      </c>
      <c r="P66" s="15" t="str">
        <f>IF(競技者データ入力シート!O71="","",競技者データ入力シート!O71)</f>
        <v/>
      </c>
      <c r="S66" s="15" t="str">
        <f>IF(競技者データ入力シート!S71="","",VLOOKUP(競技者データ入力シート!S71,データ!$Z$2:$AA$5,2,FALSE))</f>
        <v/>
      </c>
      <c r="T66" s="15" t="str">
        <f>IF(競技者データ入力シート!T71="","",競技者データ入力シート!T71)</f>
        <v/>
      </c>
      <c r="AJ66" s="1" t="str">
        <f>IF(競技者データ入力シート!V71="","",競技者データ入力シート!V71)</f>
        <v/>
      </c>
    </row>
    <row r="67" spans="2:36" x14ac:dyDescent="0.15">
      <c r="B67" s="15" t="str">
        <f>IF(競技者データ入力シート!B72="","",競技者データ入力シート!$V$1)</f>
        <v/>
      </c>
      <c r="C67" s="15" t="str">
        <f>IF(競技者データ入力シート!C72="","",'大会申込一覧表（印刷提出）'!$P$5)</f>
        <v/>
      </c>
      <c r="E67" s="15" t="str">
        <f>IF(競技者データ入力シート!B72="","",競技者データ入力シート!B72)</f>
        <v/>
      </c>
      <c r="F67" s="15" t="str">
        <f>IF(競技者データ入力シート!C72="","",競技者データ入力シート!C72&amp;" "&amp;競技者データ入力シート!D72)</f>
        <v/>
      </c>
      <c r="G67" s="15" t="str">
        <f>IF(競技者データ入力シート!E72="","",競技者データ入力シート!E72&amp;" "&amp;競技者データ入力シート!F72)</f>
        <v/>
      </c>
      <c r="H67" s="15" t="str">
        <f>IF(競技者データ入力シート!C72="","",競技者データ入力シート!C72&amp;" "&amp;競技者データ入力シート!D72)</f>
        <v/>
      </c>
      <c r="I67" s="15" t="str">
        <f>IF(競技者データ入力シート!H72="","",競技者データ入力シート!H72)</f>
        <v/>
      </c>
      <c r="J67" s="15" t="str">
        <f>IF(競技者データ入力シート!I72="","",競技者データ入力シート!I72)</f>
        <v/>
      </c>
      <c r="K67" s="15" t="str">
        <f>IF(競技者データ入力シート!J72="","",競技者データ入力シート!J72)</f>
        <v/>
      </c>
      <c r="L67" s="15" t="str">
        <f>IF(競技者データ入力シート!K72="","",競技者データ入力シート!K72)</f>
        <v/>
      </c>
      <c r="M67" s="15" t="str">
        <f>IF(競技者データ入力シート!M72="","",競技者データ入力シート!M72)</f>
        <v/>
      </c>
      <c r="N67" s="15" t="str">
        <f>IF(競技者データ入力シート!L72="","",競技者データ入力シート!L72)</f>
        <v/>
      </c>
      <c r="O67" s="288" t="str">
        <f>IF(競技者データ入力シート!N72="","",(VLOOKUP(競技者データ入力シート!N72,データ!$W$2:$X$33,2,FALSE)))</f>
        <v/>
      </c>
      <c r="P67" s="15" t="str">
        <f>IF(競技者データ入力シート!O72="","",競技者データ入力シート!O72)</f>
        <v/>
      </c>
      <c r="S67" s="15" t="str">
        <f>IF(競技者データ入力シート!S72="","",VLOOKUP(競技者データ入力シート!S72,データ!$Z$2:$AA$5,2,FALSE))</f>
        <v/>
      </c>
      <c r="T67" s="15" t="str">
        <f>IF(競技者データ入力シート!T72="","",競技者データ入力シート!T72)</f>
        <v/>
      </c>
      <c r="AJ67" s="1" t="str">
        <f>IF(競技者データ入力シート!V72="","",競技者データ入力シート!V72)</f>
        <v/>
      </c>
    </row>
    <row r="68" spans="2:36" x14ac:dyDescent="0.15">
      <c r="B68" s="15" t="str">
        <f>IF(競技者データ入力シート!B73="","",競技者データ入力シート!$V$1)</f>
        <v/>
      </c>
      <c r="C68" s="15" t="str">
        <f>IF(競技者データ入力シート!C73="","",'大会申込一覧表（印刷提出）'!$P$5)</f>
        <v/>
      </c>
      <c r="E68" s="15" t="str">
        <f>IF(競技者データ入力シート!B73="","",競技者データ入力シート!B73)</f>
        <v/>
      </c>
      <c r="F68" s="15" t="str">
        <f>IF(競技者データ入力シート!C73="","",競技者データ入力シート!C73&amp;" "&amp;競技者データ入力シート!D73)</f>
        <v/>
      </c>
      <c r="G68" s="15" t="str">
        <f>IF(競技者データ入力シート!E73="","",競技者データ入力シート!E73&amp;" "&amp;競技者データ入力シート!F73)</f>
        <v/>
      </c>
      <c r="H68" s="15" t="str">
        <f>IF(競技者データ入力シート!C73="","",競技者データ入力シート!C73&amp;" "&amp;競技者データ入力シート!D73)</f>
        <v/>
      </c>
      <c r="I68" s="15" t="str">
        <f>IF(競技者データ入力シート!H73="","",競技者データ入力シート!H73)</f>
        <v/>
      </c>
      <c r="J68" s="15" t="str">
        <f>IF(競技者データ入力シート!I73="","",競技者データ入力シート!I73)</f>
        <v/>
      </c>
      <c r="K68" s="15" t="str">
        <f>IF(競技者データ入力シート!J73="","",競技者データ入力シート!J73)</f>
        <v/>
      </c>
      <c r="L68" s="15" t="str">
        <f>IF(競技者データ入力シート!K73="","",競技者データ入力シート!K73)</f>
        <v/>
      </c>
      <c r="M68" s="15" t="str">
        <f>IF(競技者データ入力シート!M73="","",競技者データ入力シート!M73)</f>
        <v/>
      </c>
      <c r="N68" s="15" t="str">
        <f>IF(競技者データ入力シート!L73="","",競技者データ入力シート!L73)</f>
        <v/>
      </c>
      <c r="O68" s="288" t="str">
        <f>IF(競技者データ入力シート!N73="","",(VLOOKUP(競技者データ入力シート!N73,データ!$W$2:$X$33,2,FALSE)))</f>
        <v/>
      </c>
      <c r="P68" s="15" t="str">
        <f>IF(競技者データ入力シート!O73="","",競技者データ入力シート!O73)</f>
        <v/>
      </c>
      <c r="S68" s="15" t="str">
        <f>IF(競技者データ入力シート!S73="","",VLOOKUP(競技者データ入力シート!S73,データ!$Z$2:$AA$5,2,FALSE))</f>
        <v/>
      </c>
      <c r="T68" s="15" t="str">
        <f>IF(競技者データ入力シート!T73="","",競技者データ入力シート!T73)</f>
        <v/>
      </c>
      <c r="AJ68" s="1" t="str">
        <f>IF(競技者データ入力シート!V73="","",競技者データ入力シート!V73)</f>
        <v/>
      </c>
    </row>
    <row r="69" spans="2:36" x14ac:dyDescent="0.15">
      <c r="B69" s="15" t="str">
        <f>IF(競技者データ入力シート!B74="","",競技者データ入力シート!$V$1)</f>
        <v/>
      </c>
      <c r="C69" s="15" t="str">
        <f>IF(競技者データ入力シート!C74="","",'大会申込一覧表（印刷提出）'!$P$5)</f>
        <v/>
      </c>
      <c r="E69" s="15" t="str">
        <f>IF(競技者データ入力シート!B74="","",競技者データ入力シート!B74)</f>
        <v/>
      </c>
      <c r="F69" s="15" t="str">
        <f>IF(競技者データ入力シート!C74="","",競技者データ入力シート!C74&amp;" "&amp;競技者データ入力シート!D74)</f>
        <v/>
      </c>
      <c r="G69" s="15" t="str">
        <f>IF(競技者データ入力シート!E74="","",競技者データ入力シート!E74&amp;" "&amp;競技者データ入力シート!F74)</f>
        <v/>
      </c>
      <c r="H69" s="15" t="str">
        <f>IF(競技者データ入力シート!C74="","",競技者データ入力シート!C74&amp;" "&amp;競技者データ入力シート!D74)</f>
        <v/>
      </c>
      <c r="I69" s="15" t="str">
        <f>IF(競技者データ入力シート!H74="","",競技者データ入力シート!H74)</f>
        <v/>
      </c>
      <c r="J69" s="15" t="str">
        <f>IF(競技者データ入力シート!I74="","",競技者データ入力シート!I74)</f>
        <v/>
      </c>
      <c r="K69" s="15" t="str">
        <f>IF(競技者データ入力シート!J74="","",競技者データ入力シート!J74)</f>
        <v/>
      </c>
      <c r="L69" s="15" t="str">
        <f>IF(競技者データ入力シート!K74="","",競技者データ入力シート!K74)</f>
        <v/>
      </c>
      <c r="M69" s="15" t="str">
        <f>IF(競技者データ入力シート!M74="","",競技者データ入力シート!M74)</f>
        <v/>
      </c>
      <c r="N69" s="15" t="str">
        <f>IF(競技者データ入力シート!L74="","",競技者データ入力シート!L74)</f>
        <v/>
      </c>
      <c r="O69" s="288" t="str">
        <f>IF(競技者データ入力シート!N74="","",(VLOOKUP(競技者データ入力シート!N74,データ!$W$2:$X$33,2,FALSE)))</f>
        <v/>
      </c>
      <c r="P69" s="15" t="str">
        <f>IF(競技者データ入力シート!O74="","",競技者データ入力シート!O74)</f>
        <v/>
      </c>
      <c r="S69" s="15" t="str">
        <f>IF(競技者データ入力シート!S74="","",VLOOKUP(競技者データ入力シート!S74,データ!$Z$2:$AA$5,2,FALSE))</f>
        <v/>
      </c>
      <c r="T69" s="15" t="str">
        <f>IF(競技者データ入力シート!T74="","",競技者データ入力シート!T74)</f>
        <v/>
      </c>
      <c r="AJ69" s="1" t="str">
        <f>IF(競技者データ入力シート!V74="","",競技者データ入力シート!V74)</f>
        <v/>
      </c>
    </row>
    <row r="70" spans="2:36" x14ac:dyDescent="0.15">
      <c r="B70" s="15" t="str">
        <f>IF(競技者データ入力シート!B75="","",競技者データ入力シート!$V$1)</f>
        <v/>
      </c>
      <c r="C70" s="15" t="str">
        <f>IF(競技者データ入力シート!C75="","",'大会申込一覧表（印刷提出）'!$P$5)</f>
        <v/>
      </c>
      <c r="E70" s="15" t="str">
        <f>IF(競技者データ入力シート!B75="","",競技者データ入力シート!B75)</f>
        <v/>
      </c>
      <c r="F70" s="15" t="str">
        <f>IF(競技者データ入力シート!C75="","",競技者データ入力シート!C75&amp;" "&amp;競技者データ入力シート!D75)</f>
        <v/>
      </c>
      <c r="G70" s="15" t="str">
        <f>IF(競技者データ入力シート!E75="","",競技者データ入力シート!E75&amp;" "&amp;競技者データ入力シート!F75)</f>
        <v/>
      </c>
      <c r="H70" s="15" t="str">
        <f>IF(競技者データ入力シート!C75="","",競技者データ入力シート!C75&amp;" "&amp;競技者データ入力シート!D75)</f>
        <v/>
      </c>
      <c r="I70" s="15" t="str">
        <f>IF(競技者データ入力シート!H75="","",競技者データ入力シート!H75)</f>
        <v/>
      </c>
      <c r="J70" s="15" t="str">
        <f>IF(競技者データ入力シート!I75="","",競技者データ入力シート!I75)</f>
        <v/>
      </c>
      <c r="K70" s="15" t="str">
        <f>IF(競技者データ入力シート!J75="","",競技者データ入力シート!J75)</f>
        <v/>
      </c>
      <c r="L70" s="15" t="str">
        <f>IF(競技者データ入力シート!K75="","",競技者データ入力シート!K75)</f>
        <v/>
      </c>
      <c r="M70" s="15" t="str">
        <f>IF(競技者データ入力シート!M75="","",競技者データ入力シート!M75)</f>
        <v/>
      </c>
      <c r="N70" s="15" t="str">
        <f>IF(競技者データ入力シート!L75="","",競技者データ入力シート!L75)</f>
        <v/>
      </c>
      <c r="O70" s="288" t="str">
        <f>IF(競技者データ入力シート!N75="","",(VLOOKUP(競技者データ入力シート!N75,データ!$W$2:$X$33,2,FALSE)))</f>
        <v/>
      </c>
      <c r="P70" s="15" t="str">
        <f>IF(競技者データ入力シート!O75="","",競技者データ入力シート!O75)</f>
        <v/>
      </c>
      <c r="S70" s="15" t="str">
        <f>IF(競技者データ入力シート!S75="","",VLOOKUP(競技者データ入力シート!S75,データ!$Z$2:$AA$5,2,FALSE))</f>
        <v/>
      </c>
      <c r="T70" s="15" t="str">
        <f>IF(競技者データ入力シート!T75="","",競技者データ入力シート!T75)</f>
        <v/>
      </c>
      <c r="AJ70" s="1" t="str">
        <f>IF(競技者データ入力シート!V75="","",競技者データ入力シート!V75)</f>
        <v/>
      </c>
    </row>
    <row r="71" spans="2:36" x14ac:dyDescent="0.15">
      <c r="B71" s="15" t="str">
        <f>IF(競技者データ入力シート!B76="","",競技者データ入力シート!$V$1)</f>
        <v/>
      </c>
      <c r="C71" s="15" t="str">
        <f>IF(競技者データ入力シート!C76="","",'大会申込一覧表（印刷提出）'!$P$5)</f>
        <v/>
      </c>
      <c r="E71" s="15" t="str">
        <f>IF(競技者データ入力シート!B76="","",競技者データ入力シート!B76)</f>
        <v/>
      </c>
      <c r="F71" s="15" t="str">
        <f>IF(競技者データ入力シート!C76="","",競技者データ入力シート!C76&amp;" "&amp;競技者データ入力シート!D76)</f>
        <v/>
      </c>
      <c r="G71" s="15" t="str">
        <f>IF(競技者データ入力シート!E76="","",競技者データ入力シート!E76&amp;" "&amp;競技者データ入力シート!F76)</f>
        <v/>
      </c>
      <c r="H71" s="15" t="str">
        <f>IF(競技者データ入力シート!C76="","",競技者データ入力シート!C76&amp;" "&amp;競技者データ入力シート!D76)</f>
        <v/>
      </c>
      <c r="I71" s="15" t="str">
        <f>IF(競技者データ入力シート!H76="","",競技者データ入力シート!H76)</f>
        <v/>
      </c>
      <c r="J71" s="15" t="str">
        <f>IF(競技者データ入力シート!I76="","",競技者データ入力シート!I76)</f>
        <v/>
      </c>
      <c r="K71" s="15" t="str">
        <f>IF(競技者データ入力シート!J76="","",競技者データ入力シート!J76)</f>
        <v/>
      </c>
      <c r="L71" s="15" t="str">
        <f>IF(競技者データ入力シート!K76="","",競技者データ入力シート!K76)</f>
        <v/>
      </c>
      <c r="M71" s="15" t="str">
        <f>IF(競技者データ入力シート!M76="","",競技者データ入力シート!M76)</f>
        <v/>
      </c>
      <c r="N71" s="15" t="str">
        <f>IF(競技者データ入力シート!L76="","",競技者データ入力シート!L76)</f>
        <v/>
      </c>
      <c r="O71" s="288" t="str">
        <f>IF(競技者データ入力シート!N76="","",(VLOOKUP(競技者データ入力シート!N76,データ!$W$2:$X$33,2,FALSE)))</f>
        <v/>
      </c>
      <c r="P71" s="15" t="str">
        <f>IF(競技者データ入力シート!O76="","",競技者データ入力シート!O76)</f>
        <v/>
      </c>
      <c r="S71" s="15" t="str">
        <f>IF(競技者データ入力シート!S76="","",VLOOKUP(競技者データ入力シート!S76,データ!$Z$2:$AA$5,2,FALSE))</f>
        <v/>
      </c>
      <c r="T71" s="15" t="str">
        <f>IF(競技者データ入力シート!T76="","",競技者データ入力シート!T76)</f>
        <v/>
      </c>
      <c r="AJ71" s="1" t="str">
        <f>IF(競技者データ入力シート!V76="","",競技者データ入力シート!V76)</f>
        <v/>
      </c>
    </row>
    <row r="72" spans="2:36" x14ac:dyDescent="0.15">
      <c r="B72" s="15" t="str">
        <f>IF(競技者データ入力シート!B77="","",競技者データ入力シート!$V$1)</f>
        <v/>
      </c>
      <c r="C72" s="15" t="str">
        <f>IF(競技者データ入力シート!C77="","",'大会申込一覧表（印刷提出）'!$P$5)</f>
        <v/>
      </c>
      <c r="E72" s="15" t="str">
        <f>IF(競技者データ入力シート!B77="","",競技者データ入力シート!B77)</f>
        <v/>
      </c>
      <c r="F72" s="15" t="str">
        <f>IF(競技者データ入力シート!C77="","",競技者データ入力シート!C77&amp;" "&amp;競技者データ入力シート!D77)</f>
        <v/>
      </c>
      <c r="G72" s="15" t="str">
        <f>IF(競技者データ入力シート!E77="","",競技者データ入力シート!E77&amp;" "&amp;競技者データ入力シート!F77)</f>
        <v/>
      </c>
      <c r="H72" s="15" t="str">
        <f>IF(競技者データ入力シート!C77="","",競技者データ入力シート!C77&amp;" "&amp;競技者データ入力シート!D77)</f>
        <v/>
      </c>
      <c r="I72" s="15" t="str">
        <f>IF(競技者データ入力シート!H77="","",競技者データ入力シート!H77)</f>
        <v/>
      </c>
      <c r="J72" s="15" t="str">
        <f>IF(競技者データ入力シート!I77="","",競技者データ入力シート!I77)</f>
        <v/>
      </c>
      <c r="K72" s="15" t="str">
        <f>IF(競技者データ入力シート!J77="","",競技者データ入力シート!J77)</f>
        <v/>
      </c>
      <c r="L72" s="15" t="str">
        <f>IF(競技者データ入力シート!K77="","",競技者データ入力シート!K77)</f>
        <v/>
      </c>
      <c r="M72" s="15" t="str">
        <f>IF(競技者データ入力シート!M77="","",競技者データ入力シート!M77)</f>
        <v/>
      </c>
      <c r="N72" s="15" t="str">
        <f>IF(競技者データ入力シート!L77="","",競技者データ入力シート!L77)</f>
        <v/>
      </c>
      <c r="O72" s="288" t="str">
        <f>IF(競技者データ入力シート!N77="","",(VLOOKUP(競技者データ入力シート!N77,データ!$W$2:$X$33,2,FALSE)))</f>
        <v/>
      </c>
      <c r="P72" s="15" t="str">
        <f>IF(競技者データ入力シート!O77="","",競技者データ入力シート!O77)</f>
        <v/>
      </c>
      <c r="S72" s="15" t="str">
        <f>IF(競技者データ入力シート!S77="","",VLOOKUP(競技者データ入力シート!S77,データ!$Z$2:$AA$5,2,FALSE))</f>
        <v/>
      </c>
      <c r="T72" s="15" t="str">
        <f>IF(競技者データ入力シート!T77="","",競技者データ入力シート!T77)</f>
        <v/>
      </c>
      <c r="AJ72" s="1" t="str">
        <f>IF(競技者データ入力シート!V77="","",競技者データ入力シート!V77)</f>
        <v/>
      </c>
    </row>
    <row r="73" spans="2:36" x14ac:dyDescent="0.15">
      <c r="B73" s="15" t="str">
        <f>IF(競技者データ入力シート!B78="","",競技者データ入力シート!$V$1)</f>
        <v/>
      </c>
      <c r="C73" s="15" t="str">
        <f>IF(競技者データ入力シート!C78="","",'大会申込一覧表（印刷提出）'!$P$5)</f>
        <v/>
      </c>
      <c r="E73" s="15" t="str">
        <f>IF(競技者データ入力シート!B78="","",競技者データ入力シート!B78)</f>
        <v/>
      </c>
      <c r="F73" s="15" t="str">
        <f>IF(競技者データ入力シート!C78="","",競技者データ入力シート!C78&amp;" "&amp;競技者データ入力シート!D78)</f>
        <v/>
      </c>
      <c r="G73" s="15" t="str">
        <f>IF(競技者データ入力シート!E78="","",競技者データ入力シート!E78&amp;" "&amp;競技者データ入力シート!F78)</f>
        <v/>
      </c>
      <c r="H73" s="15" t="str">
        <f>IF(競技者データ入力シート!C78="","",競技者データ入力シート!C78&amp;" "&amp;競技者データ入力シート!D78)</f>
        <v/>
      </c>
      <c r="I73" s="15" t="str">
        <f>IF(競技者データ入力シート!H78="","",競技者データ入力シート!H78)</f>
        <v/>
      </c>
      <c r="J73" s="15" t="str">
        <f>IF(競技者データ入力シート!I78="","",競技者データ入力シート!I78)</f>
        <v/>
      </c>
      <c r="K73" s="15" t="str">
        <f>IF(競技者データ入力シート!J78="","",競技者データ入力シート!J78)</f>
        <v/>
      </c>
      <c r="L73" s="15" t="str">
        <f>IF(競技者データ入力シート!K78="","",競技者データ入力シート!K78)</f>
        <v/>
      </c>
      <c r="M73" s="15" t="str">
        <f>IF(競技者データ入力シート!M78="","",競技者データ入力シート!M78)</f>
        <v/>
      </c>
      <c r="N73" s="15" t="str">
        <f>IF(競技者データ入力シート!L78="","",競技者データ入力シート!L78)</f>
        <v/>
      </c>
      <c r="O73" s="288" t="str">
        <f>IF(競技者データ入力シート!N78="","",(VLOOKUP(競技者データ入力シート!N78,データ!$W$2:$X$33,2,FALSE)))</f>
        <v/>
      </c>
      <c r="P73" s="15" t="str">
        <f>IF(競技者データ入力シート!O78="","",競技者データ入力シート!O78)</f>
        <v/>
      </c>
      <c r="S73" s="15" t="str">
        <f>IF(競技者データ入力シート!S78="","",VLOOKUP(競技者データ入力シート!S78,データ!$Z$2:$AA$5,2,FALSE))</f>
        <v/>
      </c>
      <c r="T73" s="15" t="str">
        <f>IF(競技者データ入力シート!T78="","",競技者データ入力シート!T78)</f>
        <v/>
      </c>
      <c r="AJ73" s="1" t="str">
        <f>IF(競技者データ入力シート!V78="","",競技者データ入力シート!V78)</f>
        <v/>
      </c>
    </row>
    <row r="74" spans="2:36" x14ac:dyDescent="0.15">
      <c r="B74" s="15" t="str">
        <f>IF(競技者データ入力シート!B79="","",競技者データ入力シート!$V$1)</f>
        <v/>
      </c>
      <c r="C74" s="15" t="str">
        <f>IF(競技者データ入力シート!C79="","",'大会申込一覧表（印刷提出）'!$P$5)</f>
        <v/>
      </c>
      <c r="E74" s="15" t="str">
        <f>IF(競技者データ入力シート!B79="","",競技者データ入力シート!B79)</f>
        <v/>
      </c>
      <c r="F74" s="15" t="str">
        <f>IF(競技者データ入力シート!C79="","",競技者データ入力シート!C79&amp;" "&amp;競技者データ入力シート!D79)</f>
        <v/>
      </c>
      <c r="G74" s="15" t="str">
        <f>IF(競技者データ入力シート!E79="","",競技者データ入力シート!E79&amp;" "&amp;競技者データ入力シート!F79)</f>
        <v/>
      </c>
      <c r="H74" s="15" t="str">
        <f>IF(競技者データ入力シート!C79="","",競技者データ入力シート!C79&amp;" "&amp;競技者データ入力シート!D79)</f>
        <v/>
      </c>
      <c r="I74" s="15" t="str">
        <f>IF(競技者データ入力シート!H79="","",競技者データ入力シート!H79)</f>
        <v/>
      </c>
      <c r="J74" s="15" t="str">
        <f>IF(競技者データ入力シート!I79="","",競技者データ入力シート!I79)</f>
        <v/>
      </c>
      <c r="K74" s="15" t="str">
        <f>IF(競技者データ入力シート!J79="","",競技者データ入力シート!J79)</f>
        <v/>
      </c>
      <c r="L74" s="15" t="str">
        <f>IF(競技者データ入力シート!K79="","",競技者データ入力シート!K79)</f>
        <v/>
      </c>
      <c r="M74" s="15" t="str">
        <f>IF(競技者データ入力シート!M79="","",競技者データ入力シート!M79)</f>
        <v/>
      </c>
      <c r="N74" s="15" t="str">
        <f>IF(競技者データ入力シート!L79="","",競技者データ入力シート!L79)</f>
        <v/>
      </c>
      <c r="O74" s="288" t="str">
        <f>IF(競技者データ入力シート!N79="","",(VLOOKUP(競技者データ入力シート!N79,データ!$W$2:$X$33,2,FALSE)))</f>
        <v/>
      </c>
      <c r="P74" s="15" t="str">
        <f>IF(競技者データ入力シート!O79="","",競技者データ入力シート!O79)</f>
        <v/>
      </c>
      <c r="S74" s="15" t="str">
        <f>IF(競技者データ入力シート!S79="","",VLOOKUP(競技者データ入力シート!S79,データ!$Z$2:$AA$5,2,FALSE))</f>
        <v/>
      </c>
      <c r="T74" s="15" t="str">
        <f>IF(競技者データ入力シート!T79="","",競技者データ入力シート!T79)</f>
        <v/>
      </c>
      <c r="AJ74" s="1" t="str">
        <f>IF(競技者データ入力シート!V79="","",競技者データ入力シート!V79)</f>
        <v/>
      </c>
    </row>
    <row r="75" spans="2:36" x14ac:dyDescent="0.15">
      <c r="B75" s="15" t="str">
        <f>IF(競技者データ入力シート!B80="","",競技者データ入力シート!$V$1)</f>
        <v/>
      </c>
      <c r="C75" s="15" t="str">
        <f>IF(競技者データ入力シート!C80="","",'大会申込一覧表（印刷提出）'!$P$5)</f>
        <v/>
      </c>
      <c r="E75" s="15" t="str">
        <f>IF(競技者データ入力シート!B80="","",競技者データ入力シート!B80)</f>
        <v/>
      </c>
      <c r="F75" s="15" t="str">
        <f>IF(競技者データ入力シート!C80="","",競技者データ入力シート!C80&amp;" "&amp;競技者データ入力シート!D80)</f>
        <v/>
      </c>
      <c r="G75" s="15" t="str">
        <f>IF(競技者データ入力シート!E80="","",競技者データ入力シート!E80&amp;" "&amp;競技者データ入力シート!F80)</f>
        <v/>
      </c>
      <c r="H75" s="15" t="str">
        <f>IF(競技者データ入力シート!C80="","",競技者データ入力シート!C80&amp;" "&amp;競技者データ入力シート!D80)</f>
        <v/>
      </c>
      <c r="I75" s="15" t="str">
        <f>IF(競技者データ入力シート!H80="","",競技者データ入力シート!H80)</f>
        <v/>
      </c>
      <c r="J75" s="15" t="str">
        <f>IF(競技者データ入力シート!I80="","",競技者データ入力シート!I80)</f>
        <v/>
      </c>
      <c r="K75" s="15" t="str">
        <f>IF(競技者データ入力シート!J80="","",競技者データ入力シート!J80)</f>
        <v/>
      </c>
      <c r="L75" s="15" t="str">
        <f>IF(競技者データ入力シート!K80="","",競技者データ入力シート!K80)</f>
        <v/>
      </c>
      <c r="M75" s="15" t="str">
        <f>IF(競技者データ入力シート!M80="","",競技者データ入力シート!M80)</f>
        <v/>
      </c>
      <c r="N75" s="15" t="str">
        <f>IF(競技者データ入力シート!L80="","",競技者データ入力シート!L80)</f>
        <v/>
      </c>
      <c r="O75" s="288" t="str">
        <f>IF(競技者データ入力シート!N80="","",(VLOOKUP(競技者データ入力シート!N80,データ!$W$2:$X$33,2,FALSE)))</f>
        <v/>
      </c>
      <c r="P75" s="15" t="str">
        <f>IF(競技者データ入力シート!O80="","",競技者データ入力シート!O80)</f>
        <v/>
      </c>
      <c r="S75" s="15" t="str">
        <f>IF(競技者データ入力シート!S80="","",VLOOKUP(競技者データ入力シート!S80,データ!$Z$2:$AA$5,2,FALSE))</f>
        <v/>
      </c>
      <c r="T75" s="15" t="str">
        <f>IF(競技者データ入力シート!T80="","",競技者データ入力シート!T80)</f>
        <v/>
      </c>
      <c r="AJ75" s="1" t="str">
        <f>IF(競技者データ入力シート!V80="","",競技者データ入力シート!V80)</f>
        <v/>
      </c>
    </row>
    <row r="76" spans="2:36" x14ac:dyDescent="0.15">
      <c r="B76" s="15" t="str">
        <f>IF(競技者データ入力シート!B81="","",競技者データ入力シート!$V$1)</f>
        <v/>
      </c>
      <c r="C76" s="15" t="str">
        <f>IF(競技者データ入力シート!C81="","",'大会申込一覧表（印刷提出）'!$P$5)</f>
        <v/>
      </c>
      <c r="E76" s="15" t="str">
        <f>IF(競技者データ入力シート!B81="","",競技者データ入力シート!B81)</f>
        <v/>
      </c>
      <c r="F76" s="15" t="str">
        <f>IF(競技者データ入力シート!C81="","",競技者データ入力シート!C81&amp;" "&amp;競技者データ入力シート!D81)</f>
        <v/>
      </c>
      <c r="G76" s="15" t="str">
        <f>IF(競技者データ入力シート!E81="","",競技者データ入力シート!E81&amp;" "&amp;競技者データ入力シート!F81)</f>
        <v/>
      </c>
      <c r="H76" s="15" t="str">
        <f>IF(競技者データ入力シート!C81="","",競技者データ入力シート!C81&amp;" "&amp;競技者データ入力シート!D81)</f>
        <v/>
      </c>
      <c r="I76" s="15" t="str">
        <f>IF(競技者データ入力シート!H81="","",競技者データ入力シート!H81)</f>
        <v/>
      </c>
      <c r="J76" s="15" t="str">
        <f>IF(競技者データ入力シート!I81="","",競技者データ入力シート!I81)</f>
        <v/>
      </c>
      <c r="K76" s="15" t="str">
        <f>IF(競技者データ入力シート!J81="","",競技者データ入力シート!J81)</f>
        <v/>
      </c>
      <c r="L76" s="15" t="str">
        <f>IF(競技者データ入力シート!K81="","",競技者データ入力シート!K81)</f>
        <v/>
      </c>
      <c r="M76" s="15" t="str">
        <f>IF(競技者データ入力シート!M81="","",競技者データ入力シート!M81)</f>
        <v/>
      </c>
      <c r="N76" s="15" t="str">
        <f>IF(競技者データ入力シート!L81="","",競技者データ入力シート!L81)</f>
        <v/>
      </c>
      <c r="O76" s="288" t="str">
        <f>IF(競技者データ入力シート!N81="","",(VLOOKUP(競技者データ入力シート!N81,データ!$W$2:$X$33,2,FALSE)))</f>
        <v/>
      </c>
      <c r="P76" s="15" t="str">
        <f>IF(競技者データ入力シート!O81="","",競技者データ入力シート!O81)</f>
        <v/>
      </c>
      <c r="S76" s="15" t="str">
        <f>IF(競技者データ入力シート!S81="","",VLOOKUP(競技者データ入力シート!S81,データ!$Z$2:$AA$5,2,FALSE))</f>
        <v/>
      </c>
      <c r="T76" s="15" t="str">
        <f>IF(競技者データ入力シート!T81="","",競技者データ入力シート!T81)</f>
        <v/>
      </c>
      <c r="AJ76" s="1" t="str">
        <f>IF(競技者データ入力シート!V81="","",競技者データ入力シート!V81)</f>
        <v/>
      </c>
    </row>
    <row r="77" spans="2:36" x14ac:dyDescent="0.15">
      <c r="B77" s="15" t="str">
        <f>IF(競技者データ入力シート!B82="","",競技者データ入力シート!$V$1)</f>
        <v/>
      </c>
      <c r="C77" s="15" t="str">
        <f>IF(競技者データ入力シート!C82="","",'大会申込一覧表（印刷提出）'!$P$5)</f>
        <v/>
      </c>
      <c r="E77" s="15" t="str">
        <f>IF(競技者データ入力シート!B82="","",競技者データ入力シート!B82)</f>
        <v/>
      </c>
      <c r="F77" s="15" t="str">
        <f>IF(競技者データ入力シート!C82="","",競技者データ入力シート!C82&amp;" "&amp;競技者データ入力シート!D82)</f>
        <v/>
      </c>
      <c r="G77" s="15" t="str">
        <f>IF(競技者データ入力シート!E82="","",競技者データ入力シート!E82&amp;" "&amp;競技者データ入力シート!F82)</f>
        <v/>
      </c>
      <c r="H77" s="15" t="str">
        <f>IF(競技者データ入力シート!C82="","",競技者データ入力シート!C82&amp;" "&amp;競技者データ入力シート!D82)</f>
        <v/>
      </c>
      <c r="I77" s="15" t="str">
        <f>IF(競技者データ入力シート!H82="","",競技者データ入力シート!H82)</f>
        <v/>
      </c>
      <c r="J77" s="15" t="str">
        <f>IF(競技者データ入力シート!I82="","",競技者データ入力シート!I82)</f>
        <v/>
      </c>
      <c r="K77" s="15" t="str">
        <f>IF(競技者データ入力シート!J82="","",競技者データ入力シート!J82)</f>
        <v/>
      </c>
      <c r="L77" s="15" t="str">
        <f>IF(競技者データ入力シート!K82="","",競技者データ入力シート!K82)</f>
        <v/>
      </c>
      <c r="M77" s="15" t="str">
        <f>IF(競技者データ入力シート!M82="","",競技者データ入力シート!M82)</f>
        <v/>
      </c>
      <c r="N77" s="15" t="str">
        <f>IF(競技者データ入力シート!L82="","",競技者データ入力シート!L82)</f>
        <v/>
      </c>
      <c r="O77" s="288" t="str">
        <f>IF(競技者データ入力シート!N82="","",(VLOOKUP(競技者データ入力シート!N82,データ!$W$2:$X$33,2,FALSE)))</f>
        <v/>
      </c>
      <c r="P77" s="15" t="str">
        <f>IF(競技者データ入力シート!O82="","",競技者データ入力シート!O82)</f>
        <v/>
      </c>
      <c r="S77" s="15" t="str">
        <f>IF(競技者データ入力シート!S82="","",VLOOKUP(競技者データ入力シート!S82,データ!$Z$2:$AA$5,2,FALSE))</f>
        <v/>
      </c>
      <c r="T77" s="15" t="str">
        <f>IF(競技者データ入力シート!T82="","",競技者データ入力シート!T82)</f>
        <v/>
      </c>
      <c r="AJ77" s="1" t="str">
        <f>IF(競技者データ入力シート!V82="","",競技者データ入力シート!V82)</f>
        <v/>
      </c>
    </row>
    <row r="78" spans="2:36" x14ac:dyDescent="0.15">
      <c r="B78" s="15" t="str">
        <f>IF(競技者データ入力シート!B83="","",競技者データ入力シート!$V$1)</f>
        <v/>
      </c>
      <c r="C78" s="15" t="str">
        <f>IF(競技者データ入力シート!C83="","",'大会申込一覧表（印刷提出）'!$P$5)</f>
        <v/>
      </c>
      <c r="E78" s="15" t="str">
        <f>IF(競技者データ入力シート!B83="","",競技者データ入力シート!B83)</f>
        <v/>
      </c>
      <c r="F78" s="15" t="str">
        <f>IF(競技者データ入力シート!C83="","",競技者データ入力シート!C83&amp;" "&amp;競技者データ入力シート!D83)</f>
        <v/>
      </c>
      <c r="G78" s="15" t="str">
        <f>IF(競技者データ入力シート!E83="","",競技者データ入力シート!E83&amp;" "&amp;競技者データ入力シート!F83)</f>
        <v/>
      </c>
      <c r="H78" s="15" t="str">
        <f>IF(競技者データ入力シート!C83="","",競技者データ入力シート!C83&amp;" "&amp;競技者データ入力シート!D83)</f>
        <v/>
      </c>
      <c r="I78" s="15" t="str">
        <f>IF(競技者データ入力シート!H83="","",競技者データ入力シート!H83)</f>
        <v/>
      </c>
      <c r="J78" s="15" t="str">
        <f>IF(競技者データ入力シート!I83="","",競技者データ入力シート!I83)</f>
        <v/>
      </c>
      <c r="K78" s="15" t="str">
        <f>IF(競技者データ入力シート!J83="","",競技者データ入力シート!J83)</f>
        <v/>
      </c>
      <c r="L78" s="15" t="str">
        <f>IF(競技者データ入力シート!K83="","",競技者データ入力シート!K83)</f>
        <v/>
      </c>
      <c r="M78" s="15" t="str">
        <f>IF(競技者データ入力シート!M83="","",競技者データ入力シート!M83)</f>
        <v/>
      </c>
      <c r="N78" s="15" t="str">
        <f>IF(競技者データ入力シート!L83="","",競技者データ入力シート!L83)</f>
        <v/>
      </c>
      <c r="O78" s="288" t="str">
        <f>IF(競技者データ入力シート!N83="","",(VLOOKUP(競技者データ入力シート!N83,データ!$W$2:$X$33,2,FALSE)))</f>
        <v/>
      </c>
      <c r="P78" s="15" t="str">
        <f>IF(競技者データ入力シート!O83="","",競技者データ入力シート!O83)</f>
        <v/>
      </c>
      <c r="S78" s="15" t="str">
        <f>IF(競技者データ入力シート!S83="","",VLOOKUP(競技者データ入力シート!S83,データ!$Z$2:$AA$5,2,FALSE))</f>
        <v/>
      </c>
      <c r="T78" s="15" t="str">
        <f>IF(競技者データ入力シート!T83="","",競技者データ入力シート!T83)</f>
        <v/>
      </c>
      <c r="AJ78" s="1" t="str">
        <f>IF(競技者データ入力シート!V83="","",競技者データ入力シート!V83)</f>
        <v/>
      </c>
    </row>
    <row r="79" spans="2:36" x14ac:dyDescent="0.15">
      <c r="B79" s="15" t="str">
        <f>IF(競技者データ入力シート!B84="","",競技者データ入力シート!$V$1)</f>
        <v/>
      </c>
      <c r="C79" s="15" t="str">
        <f>IF(競技者データ入力シート!C84="","",'大会申込一覧表（印刷提出）'!$P$5)</f>
        <v/>
      </c>
      <c r="E79" s="15" t="str">
        <f>IF(競技者データ入力シート!B84="","",競技者データ入力シート!B84)</f>
        <v/>
      </c>
      <c r="F79" s="15" t="str">
        <f>IF(競技者データ入力シート!C84="","",競技者データ入力シート!C84&amp;" "&amp;競技者データ入力シート!D84)</f>
        <v/>
      </c>
      <c r="G79" s="15" t="str">
        <f>IF(競技者データ入力シート!E84="","",競技者データ入力シート!E84&amp;" "&amp;競技者データ入力シート!F84)</f>
        <v/>
      </c>
      <c r="H79" s="15" t="str">
        <f>IF(競技者データ入力シート!C84="","",競技者データ入力シート!C84&amp;" "&amp;競技者データ入力シート!D84)</f>
        <v/>
      </c>
      <c r="I79" s="15" t="str">
        <f>IF(競技者データ入力シート!H84="","",競技者データ入力シート!H84)</f>
        <v/>
      </c>
      <c r="J79" s="15" t="str">
        <f>IF(競技者データ入力シート!I84="","",競技者データ入力シート!I84)</f>
        <v/>
      </c>
      <c r="K79" s="15" t="str">
        <f>IF(競技者データ入力シート!J84="","",競技者データ入力シート!J84)</f>
        <v/>
      </c>
      <c r="L79" s="15" t="str">
        <f>IF(競技者データ入力シート!K84="","",競技者データ入力シート!K84)</f>
        <v/>
      </c>
      <c r="M79" s="15" t="str">
        <f>IF(競技者データ入力シート!M84="","",競技者データ入力シート!M84)</f>
        <v/>
      </c>
      <c r="N79" s="15" t="str">
        <f>IF(競技者データ入力シート!L84="","",競技者データ入力シート!L84)</f>
        <v/>
      </c>
      <c r="O79" s="288" t="str">
        <f>IF(競技者データ入力シート!N84="","",(VLOOKUP(競技者データ入力シート!N84,データ!$W$2:$X$33,2,FALSE)))</f>
        <v/>
      </c>
      <c r="P79" s="15" t="str">
        <f>IF(競技者データ入力シート!O84="","",競技者データ入力シート!O84)</f>
        <v/>
      </c>
      <c r="S79" s="15" t="str">
        <f>IF(競技者データ入力シート!S84="","",VLOOKUP(競技者データ入力シート!S84,データ!$Z$2:$AA$5,2,FALSE))</f>
        <v/>
      </c>
      <c r="T79" s="15" t="str">
        <f>IF(競技者データ入力シート!T84="","",競技者データ入力シート!T84)</f>
        <v/>
      </c>
      <c r="AJ79" s="1" t="str">
        <f>IF(競技者データ入力シート!V84="","",競技者データ入力シート!V84)</f>
        <v/>
      </c>
    </row>
    <row r="80" spans="2:36" x14ac:dyDescent="0.15">
      <c r="B80" s="15" t="str">
        <f>IF(競技者データ入力シート!B85="","",競技者データ入力シート!$V$1)</f>
        <v/>
      </c>
      <c r="C80" s="15" t="str">
        <f>IF(競技者データ入力シート!C85="","",'大会申込一覧表（印刷提出）'!$P$5)</f>
        <v/>
      </c>
      <c r="E80" s="15" t="str">
        <f>IF(競技者データ入力シート!B85="","",競技者データ入力シート!B85)</f>
        <v/>
      </c>
      <c r="F80" s="15" t="str">
        <f>IF(競技者データ入力シート!C85="","",競技者データ入力シート!C85&amp;" "&amp;競技者データ入力シート!D85)</f>
        <v/>
      </c>
      <c r="G80" s="15" t="str">
        <f>IF(競技者データ入力シート!E85="","",競技者データ入力シート!E85&amp;" "&amp;競技者データ入力シート!F85)</f>
        <v/>
      </c>
      <c r="H80" s="15" t="str">
        <f>IF(競技者データ入力シート!C85="","",競技者データ入力シート!C85&amp;" "&amp;競技者データ入力シート!D85)</f>
        <v/>
      </c>
      <c r="I80" s="15" t="str">
        <f>IF(競技者データ入力シート!H85="","",競技者データ入力シート!H85)</f>
        <v/>
      </c>
      <c r="J80" s="15" t="str">
        <f>IF(競技者データ入力シート!I85="","",競技者データ入力シート!I85)</f>
        <v/>
      </c>
      <c r="K80" s="15" t="str">
        <f>IF(競技者データ入力シート!J85="","",競技者データ入力シート!J85)</f>
        <v/>
      </c>
      <c r="L80" s="15" t="str">
        <f>IF(競技者データ入力シート!K85="","",競技者データ入力シート!K85)</f>
        <v/>
      </c>
      <c r="M80" s="15" t="str">
        <f>IF(競技者データ入力シート!M85="","",競技者データ入力シート!M85)</f>
        <v/>
      </c>
      <c r="N80" s="15" t="str">
        <f>IF(競技者データ入力シート!L85="","",競技者データ入力シート!L85)</f>
        <v/>
      </c>
      <c r="O80" s="288" t="str">
        <f>IF(競技者データ入力シート!N85="","",(VLOOKUP(競技者データ入力シート!N85,データ!$W$2:$X$33,2,FALSE)))</f>
        <v/>
      </c>
      <c r="P80" s="15" t="str">
        <f>IF(競技者データ入力シート!O85="","",競技者データ入力シート!O85)</f>
        <v/>
      </c>
      <c r="S80" s="15" t="str">
        <f>IF(競技者データ入力シート!S85="","",VLOOKUP(競技者データ入力シート!S85,データ!$Z$2:$AA$5,2,FALSE))</f>
        <v/>
      </c>
      <c r="T80" s="15" t="str">
        <f>IF(競技者データ入力シート!T85="","",競技者データ入力シート!T85)</f>
        <v/>
      </c>
      <c r="AJ80" s="1" t="str">
        <f>IF(競技者データ入力シート!V85="","",競技者データ入力シート!V85)</f>
        <v/>
      </c>
    </row>
    <row r="81" spans="2:36" x14ac:dyDescent="0.15">
      <c r="B81" s="15" t="str">
        <f>IF(競技者データ入力シート!B86="","",競技者データ入力シート!$V$1)</f>
        <v/>
      </c>
      <c r="C81" s="15" t="str">
        <f>IF(競技者データ入力シート!C86="","",'大会申込一覧表（印刷提出）'!$P$5)</f>
        <v/>
      </c>
      <c r="E81" s="15" t="str">
        <f>IF(競技者データ入力シート!B86="","",競技者データ入力シート!B86)</f>
        <v/>
      </c>
      <c r="F81" s="15" t="str">
        <f>IF(競技者データ入力シート!C86="","",競技者データ入力シート!C86&amp;" "&amp;競技者データ入力シート!D86)</f>
        <v/>
      </c>
      <c r="G81" s="15" t="str">
        <f>IF(競技者データ入力シート!E86="","",競技者データ入力シート!E86&amp;" "&amp;競技者データ入力シート!F86)</f>
        <v/>
      </c>
      <c r="H81" s="15" t="str">
        <f>IF(競技者データ入力シート!C86="","",競技者データ入力シート!C86&amp;" "&amp;競技者データ入力シート!D86)</f>
        <v/>
      </c>
      <c r="I81" s="15" t="str">
        <f>IF(競技者データ入力シート!H86="","",競技者データ入力シート!H86)</f>
        <v/>
      </c>
      <c r="J81" s="15" t="str">
        <f>IF(競技者データ入力シート!I86="","",競技者データ入力シート!I86)</f>
        <v/>
      </c>
      <c r="K81" s="15" t="str">
        <f>IF(競技者データ入力シート!J86="","",競技者データ入力シート!J86)</f>
        <v/>
      </c>
      <c r="L81" s="15" t="str">
        <f>IF(競技者データ入力シート!K86="","",競技者データ入力シート!K86)</f>
        <v/>
      </c>
      <c r="M81" s="15" t="str">
        <f>IF(競技者データ入力シート!M86="","",競技者データ入力シート!M86)</f>
        <v/>
      </c>
      <c r="N81" s="15" t="str">
        <f>IF(競技者データ入力シート!L86="","",競技者データ入力シート!L86)</f>
        <v/>
      </c>
      <c r="O81" s="288" t="str">
        <f>IF(競技者データ入力シート!N86="","",(VLOOKUP(競技者データ入力シート!N86,データ!$W$2:$X$33,2,FALSE)))</f>
        <v/>
      </c>
      <c r="P81" s="15" t="str">
        <f>IF(競技者データ入力シート!O86="","",競技者データ入力シート!O86)</f>
        <v/>
      </c>
      <c r="S81" s="15" t="str">
        <f>IF(競技者データ入力シート!S86="","",VLOOKUP(競技者データ入力シート!S86,データ!$Z$2:$AA$5,2,FALSE))</f>
        <v/>
      </c>
      <c r="T81" s="15" t="str">
        <f>IF(競技者データ入力シート!T86="","",競技者データ入力シート!T86)</f>
        <v/>
      </c>
      <c r="AJ81" s="1" t="str">
        <f>IF(競技者データ入力シート!V86="","",競技者データ入力シート!V86)</f>
        <v/>
      </c>
    </row>
    <row r="82" spans="2:36" x14ac:dyDescent="0.15">
      <c r="B82" s="15" t="str">
        <f>IF(競技者データ入力シート!B87="","",競技者データ入力シート!$V$1)</f>
        <v/>
      </c>
      <c r="C82" s="15" t="str">
        <f>IF(競技者データ入力シート!C87="","",'大会申込一覧表（印刷提出）'!$P$5)</f>
        <v/>
      </c>
      <c r="E82" s="15" t="str">
        <f>IF(競技者データ入力シート!B87="","",競技者データ入力シート!B87)</f>
        <v/>
      </c>
      <c r="F82" s="15" t="str">
        <f>IF(競技者データ入力シート!C87="","",競技者データ入力シート!C87&amp;" "&amp;競技者データ入力シート!D87)</f>
        <v/>
      </c>
      <c r="G82" s="15" t="str">
        <f>IF(競技者データ入力シート!E87="","",競技者データ入力シート!E87&amp;" "&amp;競技者データ入力シート!F87)</f>
        <v/>
      </c>
      <c r="H82" s="15" t="str">
        <f>IF(競技者データ入力シート!C87="","",競技者データ入力シート!C87&amp;" "&amp;競技者データ入力シート!D87)</f>
        <v/>
      </c>
      <c r="I82" s="15" t="str">
        <f>IF(競技者データ入力シート!H87="","",競技者データ入力シート!H87)</f>
        <v/>
      </c>
      <c r="J82" s="15" t="str">
        <f>IF(競技者データ入力シート!I87="","",競技者データ入力シート!I87)</f>
        <v/>
      </c>
      <c r="K82" s="15" t="str">
        <f>IF(競技者データ入力シート!J87="","",競技者データ入力シート!J87)</f>
        <v/>
      </c>
      <c r="L82" s="15" t="str">
        <f>IF(競技者データ入力シート!K87="","",競技者データ入力シート!K87)</f>
        <v/>
      </c>
      <c r="M82" s="15" t="str">
        <f>IF(競技者データ入力シート!M87="","",競技者データ入力シート!M87)</f>
        <v/>
      </c>
      <c r="N82" s="15" t="str">
        <f>IF(競技者データ入力シート!L87="","",競技者データ入力シート!L87)</f>
        <v/>
      </c>
      <c r="O82" s="288" t="str">
        <f>IF(競技者データ入力シート!N87="","",(VLOOKUP(競技者データ入力シート!N87,データ!$W$2:$X$33,2,FALSE)))</f>
        <v/>
      </c>
      <c r="P82" s="15" t="str">
        <f>IF(競技者データ入力シート!O87="","",競技者データ入力シート!O87)</f>
        <v/>
      </c>
      <c r="S82" s="15" t="str">
        <f>IF(競技者データ入力シート!S87="","",VLOOKUP(競技者データ入力シート!S87,データ!$Z$2:$AA$5,2,FALSE))</f>
        <v/>
      </c>
      <c r="T82" s="15" t="str">
        <f>IF(競技者データ入力シート!T87="","",競技者データ入力シート!T87)</f>
        <v/>
      </c>
      <c r="AJ82" s="1" t="str">
        <f>IF(競技者データ入力シート!V87="","",競技者データ入力シート!V87)</f>
        <v/>
      </c>
    </row>
    <row r="83" spans="2:36" x14ac:dyDescent="0.15">
      <c r="B83" s="15" t="str">
        <f>IF(競技者データ入力シート!B88="","",競技者データ入力シート!$V$1)</f>
        <v/>
      </c>
      <c r="C83" s="15" t="str">
        <f>IF(競技者データ入力シート!C88="","",'大会申込一覧表（印刷提出）'!$P$5)</f>
        <v/>
      </c>
      <c r="E83" s="15" t="str">
        <f>IF(競技者データ入力シート!B88="","",競技者データ入力シート!B88)</f>
        <v/>
      </c>
      <c r="F83" s="15" t="str">
        <f>IF(競技者データ入力シート!C88="","",競技者データ入力シート!C88&amp;" "&amp;競技者データ入力シート!D88)</f>
        <v/>
      </c>
      <c r="G83" s="15" t="str">
        <f>IF(競技者データ入力シート!E88="","",競技者データ入力シート!E88&amp;" "&amp;競技者データ入力シート!F88)</f>
        <v/>
      </c>
      <c r="H83" s="15" t="str">
        <f>IF(競技者データ入力シート!C88="","",競技者データ入力シート!C88&amp;" "&amp;競技者データ入力シート!D88)</f>
        <v/>
      </c>
      <c r="I83" s="15" t="str">
        <f>IF(競技者データ入力シート!H88="","",競技者データ入力シート!H88)</f>
        <v/>
      </c>
      <c r="J83" s="15" t="str">
        <f>IF(競技者データ入力シート!I88="","",競技者データ入力シート!I88)</f>
        <v/>
      </c>
      <c r="K83" s="15" t="str">
        <f>IF(競技者データ入力シート!J88="","",競技者データ入力シート!J88)</f>
        <v/>
      </c>
      <c r="L83" s="15" t="str">
        <f>IF(競技者データ入力シート!K88="","",競技者データ入力シート!K88)</f>
        <v/>
      </c>
      <c r="M83" s="15" t="str">
        <f>IF(競技者データ入力シート!M88="","",競技者データ入力シート!M88)</f>
        <v/>
      </c>
      <c r="N83" s="15" t="str">
        <f>IF(競技者データ入力シート!L88="","",競技者データ入力シート!L88)</f>
        <v/>
      </c>
      <c r="O83" s="288" t="str">
        <f>IF(競技者データ入力シート!N88="","",(VLOOKUP(競技者データ入力シート!N88,データ!$W$2:$X$33,2,FALSE)))</f>
        <v/>
      </c>
      <c r="P83" s="15" t="str">
        <f>IF(競技者データ入力シート!O88="","",競技者データ入力シート!O88)</f>
        <v/>
      </c>
      <c r="S83" s="15" t="str">
        <f>IF(競技者データ入力シート!S88="","",VLOOKUP(競技者データ入力シート!S88,データ!$Z$2:$AA$5,2,FALSE))</f>
        <v/>
      </c>
      <c r="T83" s="15" t="str">
        <f>IF(競技者データ入力シート!T88="","",競技者データ入力シート!T88)</f>
        <v/>
      </c>
      <c r="AJ83" s="1" t="str">
        <f>IF(競技者データ入力シート!V88="","",競技者データ入力シート!V88)</f>
        <v/>
      </c>
    </row>
    <row r="84" spans="2:36" x14ac:dyDescent="0.15">
      <c r="B84" s="15" t="str">
        <f>IF(競技者データ入力シート!B89="","",競技者データ入力シート!$V$1)</f>
        <v/>
      </c>
      <c r="C84" s="15" t="str">
        <f>IF(競技者データ入力シート!C89="","",'大会申込一覧表（印刷提出）'!$P$5)</f>
        <v/>
      </c>
      <c r="E84" s="15" t="str">
        <f>IF(競技者データ入力シート!B89="","",競技者データ入力シート!B89)</f>
        <v/>
      </c>
      <c r="F84" s="15" t="str">
        <f>IF(競技者データ入力シート!C89="","",競技者データ入力シート!C89&amp;" "&amp;競技者データ入力シート!D89)</f>
        <v/>
      </c>
      <c r="G84" s="15" t="str">
        <f>IF(競技者データ入力シート!E89="","",競技者データ入力シート!E89&amp;" "&amp;競技者データ入力シート!F89)</f>
        <v/>
      </c>
      <c r="H84" s="15" t="str">
        <f>IF(競技者データ入力シート!C89="","",競技者データ入力シート!C89&amp;" "&amp;競技者データ入力シート!D89)</f>
        <v/>
      </c>
      <c r="I84" s="15" t="str">
        <f>IF(競技者データ入力シート!H89="","",競技者データ入力シート!H89)</f>
        <v/>
      </c>
      <c r="J84" s="15" t="str">
        <f>IF(競技者データ入力シート!I89="","",競技者データ入力シート!I89)</f>
        <v/>
      </c>
      <c r="K84" s="15" t="str">
        <f>IF(競技者データ入力シート!J89="","",競技者データ入力シート!J89)</f>
        <v/>
      </c>
      <c r="L84" s="15" t="str">
        <f>IF(競技者データ入力シート!K89="","",競技者データ入力シート!K89)</f>
        <v/>
      </c>
      <c r="M84" s="15" t="str">
        <f>IF(競技者データ入力シート!M89="","",競技者データ入力シート!M89)</f>
        <v/>
      </c>
      <c r="N84" s="15" t="str">
        <f>IF(競技者データ入力シート!L89="","",競技者データ入力シート!L89)</f>
        <v/>
      </c>
      <c r="O84" s="288" t="str">
        <f>IF(競技者データ入力シート!N89="","",(VLOOKUP(競技者データ入力シート!N89,データ!$W$2:$X$33,2,FALSE)))</f>
        <v/>
      </c>
      <c r="P84" s="15" t="str">
        <f>IF(競技者データ入力シート!O89="","",競技者データ入力シート!O89)</f>
        <v/>
      </c>
      <c r="S84" s="15" t="str">
        <f>IF(競技者データ入力シート!S89="","",VLOOKUP(競技者データ入力シート!S89,データ!$Z$2:$AA$5,2,FALSE))</f>
        <v/>
      </c>
      <c r="T84" s="15" t="str">
        <f>IF(競技者データ入力シート!T89="","",競技者データ入力シート!T89)</f>
        <v/>
      </c>
      <c r="AJ84" s="1" t="str">
        <f>IF(競技者データ入力シート!V89="","",競技者データ入力シート!V89)</f>
        <v/>
      </c>
    </row>
    <row r="85" spans="2:36" x14ac:dyDescent="0.15">
      <c r="B85" s="15" t="str">
        <f>IF(競技者データ入力シート!B90="","",競技者データ入力シート!$V$1)</f>
        <v/>
      </c>
      <c r="C85" s="15" t="str">
        <f>IF(競技者データ入力シート!C90="","",'大会申込一覧表（印刷提出）'!$P$5)</f>
        <v/>
      </c>
      <c r="E85" s="15" t="str">
        <f>IF(競技者データ入力シート!B90="","",競技者データ入力シート!B90)</f>
        <v/>
      </c>
      <c r="F85" s="15" t="str">
        <f>IF(競技者データ入力シート!C90="","",競技者データ入力シート!C90&amp;" "&amp;競技者データ入力シート!D90)</f>
        <v/>
      </c>
      <c r="G85" s="15" t="str">
        <f>IF(競技者データ入力シート!E90="","",競技者データ入力シート!E90&amp;" "&amp;競技者データ入力シート!F90)</f>
        <v/>
      </c>
      <c r="H85" s="15" t="str">
        <f>IF(競技者データ入力シート!C90="","",競技者データ入力シート!C90&amp;" "&amp;競技者データ入力シート!D90)</f>
        <v/>
      </c>
      <c r="I85" s="15" t="str">
        <f>IF(競技者データ入力シート!H90="","",競技者データ入力シート!H90)</f>
        <v/>
      </c>
      <c r="J85" s="15" t="str">
        <f>IF(競技者データ入力シート!I90="","",競技者データ入力シート!I90)</f>
        <v/>
      </c>
      <c r="K85" s="15" t="str">
        <f>IF(競技者データ入力シート!J90="","",競技者データ入力シート!J90)</f>
        <v/>
      </c>
      <c r="L85" s="15" t="str">
        <f>IF(競技者データ入力シート!K90="","",競技者データ入力シート!K90)</f>
        <v/>
      </c>
      <c r="M85" s="15" t="str">
        <f>IF(競技者データ入力シート!M90="","",競技者データ入力シート!M90)</f>
        <v/>
      </c>
      <c r="N85" s="15" t="str">
        <f>IF(競技者データ入力シート!L90="","",競技者データ入力シート!L90)</f>
        <v/>
      </c>
      <c r="O85" s="288" t="str">
        <f>IF(競技者データ入力シート!N90="","",(VLOOKUP(競技者データ入力シート!N90,データ!$W$2:$X$33,2,FALSE)))</f>
        <v/>
      </c>
      <c r="P85" s="15" t="str">
        <f>IF(競技者データ入力シート!O90="","",競技者データ入力シート!O90)</f>
        <v/>
      </c>
      <c r="S85" s="15" t="str">
        <f>IF(競技者データ入力シート!S90="","",VLOOKUP(競技者データ入力シート!S90,データ!$Z$2:$AA$5,2,FALSE))</f>
        <v/>
      </c>
      <c r="T85" s="15" t="str">
        <f>IF(競技者データ入力シート!T90="","",競技者データ入力シート!T90)</f>
        <v/>
      </c>
      <c r="AJ85" s="1" t="str">
        <f>IF(競技者データ入力シート!V90="","",競技者データ入力シート!V90)</f>
        <v/>
      </c>
    </row>
    <row r="86" spans="2:36" x14ac:dyDescent="0.15">
      <c r="B86" s="15" t="str">
        <f>IF(競技者データ入力シート!B91="","",競技者データ入力シート!$V$1)</f>
        <v/>
      </c>
      <c r="C86" s="15" t="str">
        <f>IF(競技者データ入力シート!C91="","",'大会申込一覧表（印刷提出）'!$P$5)</f>
        <v/>
      </c>
      <c r="E86" s="15" t="str">
        <f>IF(競技者データ入力シート!B91="","",競技者データ入力シート!B91)</f>
        <v/>
      </c>
      <c r="F86" s="15" t="str">
        <f>IF(競技者データ入力シート!C91="","",競技者データ入力シート!C91&amp;" "&amp;競技者データ入力シート!D91)</f>
        <v/>
      </c>
      <c r="G86" s="15" t="str">
        <f>IF(競技者データ入力シート!E91="","",競技者データ入力シート!E91&amp;" "&amp;競技者データ入力シート!F91)</f>
        <v/>
      </c>
      <c r="H86" s="15" t="str">
        <f>IF(競技者データ入力シート!C91="","",競技者データ入力シート!C91&amp;" "&amp;競技者データ入力シート!D91)</f>
        <v/>
      </c>
      <c r="I86" s="15" t="str">
        <f>IF(競技者データ入力シート!H91="","",競技者データ入力シート!H91)</f>
        <v/>
      </c>
      <c r="J86" s="15" t="str">
        <f>IF(競技者データ入力シート!I91="","",競技者データ入力シート!I91)</f>
        <v/>
      </c>
      <c r="K86" s="15" t="str">
        <f>IF(競技者データ入力シート!J91="","",競技者データ入力シート!J91)</f>
        <v/>
      </c>
      <c r="L86" s="15" t="str">
        <f>IF(競技者データ入力シート!K91="","",競技者データ入力シート!K91)</f>
        <v/>
      </c>
      <c r="M86" s="15" t="str">
        <f>IF(競技者データ入力シート!M91="","",競技者データ入力シート!M91)</f>
        <v/>
      </c>
      <c r="N86" s="15" t="str">
        <f>IF(競技者データ入力シート!L91="","",競技者データ入力シート!L91)</f>
        <v/>
      </c>
      <c r="O86" s="288" t="str">
        <f>IF(競技者データ入力シート!N91="","",(VLOOKUP(競技者データ入力シート!N91,データ!$W$2:$X$33,2,FALSE)))</f>
        <v/>
      </c>
      <c r="P86" s="15" t="str">
        <f>IF(競技者データ入力シート!O91="","",競技者データ入力シート!O91)</f>
        <v/>
      </c>
      <c r="S86" s="15" t="str">
        <f>IF(競技者データ入力シート!S91="","",VLOOKUP(競技者データ入力シート!S91,データ!$Z$2:$AA$5,2,FALSE))</f>
        <v/>
      </c>
      <c r="T86" s="15" t="str">
        <f>IF(競技者データ入力シート!T91="","",競技者データ入力シート!T91)</f>
        <v/>
      </c>
      <c r="AJ86" s="1" t="str">
        <f>IF(競技者データ入力シート!V91="","",競技者データ入力シート!V91)</f>
        <v/>
      </c>
    </row>
    <row r="87" spans="2:36" x14ac:dyDescent="0.15">
      <c r="B87" s="15" t="str">
        <f>IF(競技者データ入力シート!B92="","",競技者データ入力シート!$V$1)</f>
        <v/>
      </c>
      <c r="C87" s="15" t="str">
        <f>IF(競技者データ入力シート!C92="","",'大会申込一覧表（印刷提出）'!$P$5)</f>
        <v/>
      </c>
      <c r="E87" s="15" t="str">
        <f>IF(競技者データ入力シート!B92="","",競技者データ入力シート!B92)</f>
        <v/>
      </c>
      <c r="F87" s="15" t="str">
        <f>IF(競技者データ入力シート!C92="","",競技者データ入力シート!C92&amp;" "&amp;競技者データ入力シート!D92)</f>
        <v/>
      </c>
      <c r="G87" s="15" t="str">
        <f>IF(競技者データ入力シート!E92="","",競技者データ入力シート!E92&amp;" "&amp;競技者データ入力シート!F92)</f>
        <v/>
      </c>
      <c r="H87" s="15" t="str">
        <f>IF(競技者データ入力シート!C92="","",競技者データ入力シート!C92&amp;" "&amp;競技者データ入力シート!D92)</f>
        <v/>
      </c>
      <c r="I87" s="15" t="str">
        <f>IF(競技者データ入力シート!H92="","",競技者データ入力シート!H92)</f>
        <v/>
      </c>
      <c r="J87" s="15" t="str">
        <f>IF(競技者データ入力シート!I92="","",競技者データ入力シート!I92)</f>
        <v/>
      </c>
      <c r="K87" s="15" t="str">
        <f>IF(競技者データ入力シート!J92="","",競技者データ入力シート!J92)</f>
        <v/>
      </c>
      <c r="L87" s="15" t="str">
        <f>IF(競技者データ入力シート!K92="","",競技者データ入力シート!K92)</f>
        <v/>
      </c>
      <c r="M87" s="15" t="str">
        <f>IF(競技者データ入力シート!M92="","",競技者データ入力シート!M92)</f>
        <v/>
      </c>
      <c r="N87" s="15" t="str">
        <f>IF(競技者データ入力シート!L92="","",競技者データ入力シート!L92)</f>
        <v/>
      </c>
      <c r="O87" s="288" t="str">
        <f>IF(競技者データ入力シート!N92="","",(VLOOKUP(競技者データ入力シート!N92,データ!$W$2:$X$33,2,FALSE)))</f>
        <v/>
      </c>
      <c r="P87" s="15" t="str">
        <f>IF(競技者データ入力シート!O92="","",競技者データ入力シート!O92)</f>
        <v/>
      </c>
      <c r="S87" s="15" t="str">
        <f>IF(競技者データ入力シート!S92="","",VLOOKUP(競技者データ入力シート!S92,データ!$Z$2:$AA$5,2,FALSE))</f>
        <v/>
      </c>
      <c r="T87" s="15" t="str">
        <f>IF(競技者データ入力シート!T92="","",競技者データ入力シート!T92)</f>
        <v/>
      </c>
      <c r="AJ87" s="1" t="str">
        <f>IF(競技者データ入力シート!V92="","",競技者データ入力シート!V92)</f>
        <v/>
      </c>
    </row>
    <row r="88" spans="2:36" x14ac:dyDescent="0.15">
      <c r="B88" s="15" t="str">
        <f>IF(競技者データ入力シート!B93="","",競技者データ入力シート!$V$1)</f>
        <v/>
      </c>
      <c r="C88" s="15" t="str">
        <f>IF(競技者データ入力シート!C93="","",'大会申込一覧表（印刷提出）'!$P$5)</f>
        <v/>
      </c>
      <c r="E88" s="15" t="str">
        <f>IF(競技者データ入力シート!B93="","",競技者データ入力シート!B93)</f>
        <v/>
      </c>
      <c r="F88" s="15" t="str">
        <f>IF(競技者データ入力シート!C93="","",競技者データ入力シート!C93&amp;" "&amp;競技者データ入力シート!D93)</f>
        <v/>
      </c>
      <c r="G88" s="15" t="str">
        <f>IF(競技者データ入力シート!E93="","",競技者データ入力シート!E93&amp;" "&amp;競技者データ入力シート!F93)</f>
        <v/>
      </c>
      <c r="H88" s="15" t="str">
        <f>IF(競技者データ入力シート!C93="","",競技者データ入力シート!C93&amp;" "&amp;競技者データ入力シート!D93)</f>
        <v/>
      </c>
      <c r="I88" s="15" t="str">
        <f>IF(競技者データ入力シート!H93="","",競技者データ入力シート!H93)</f>
        <v/>
      </c>
      <c r="J88" s="15" t="str">
        <f>IF(競技者データ入力シート!I93="","",競技者データ入力シート!I93)</f>
        <v/>
      </c>
      <c r="K88" s="15" t="str">
        <f>IF(競技者データ入力シート!J93="","",競技者データ入力シート!J93)</f>
        <v/>
      </c>
      <c r="L88" s="15" t="str">
        <f>IF(競技者データ入力シート!K93="","",競技者データ入力シート!K93)</f>
        <v/>
      </c>
      <c r="M88" s="15" t="str">
        <f>IF(競技者データ入力シート!M93="","",競技者データ入力シート!M93)</f>
        <v/>
      </c>
      <c r="N88" s="15" t="str">
        <f>IF(競技者データ入力シート!L93="","",競技者データ入力シート!L93)</f>
        <v/>
      </c>
      <c r="O88" s="288" t="str">
        <f>IF(競技者データ入力シート!N93="","",(VLOOKUP(競技者データ入力シート!N93,データ!$W$2:$X$33,2,FALSE)))</f>
        <v/>
      </c>
      <c r="P88" s="15" t="str">
        <f>IF(競技者データ入力シート!O93="","",競技者データ入力シート!O93)</f>
        <v/>
      </c>
      <c r="S88" s="15" t="str">
        <f>IF(競技者データ入力シート!S93="","",VLOOKUP(競技者データ入力シート!S93,データ!$Z$2:$AA$5,2,FALSE))</f>
        <v/>
      </c>
      <c r="T88" s="15" t="str">
        <f>IF(競技者データ入力シート!T93="","",競技者データ入力シート!T93)</f>
        <v/>
      </c>
      <c r="AJ88" s="1" t="str">
        <f>IF(競技者データ入力シート!V93="","",競技者データ入力シート!V93)</f>
        <v/>
      </c>
    </row>
    <row r="89" spans="2:36" x14ac:dyDescent="0.15">
      <c r="B89" s="15" t="str">
        <f>IF(競技者データ入力シート!B94="","",競技者データ入力シート!$V$1)</f>
        <v/>
      </c>
      <c r="C89" s="15" t="str">
        <f>IF(競技者データ入力シート!C94="","",'大会申込一覧表（印刷提出）'!$P$5)</f>
        <v/>
      </c>
      <c r="E89" s="15" t="str">
        <f>IF(競技者データ入力シート!B94="","",競技者データ入力シート!B94)</f>
        <v/>
      </c>
      <c r="F89" s="15" t="str">
        <f>IF(競技者データ入力シート!C94="","",競技者データ入力シート!C94&amp;" "&amp;競技者データ入力シート!D94)</f>
        <v/>
      </c>
      <c r="G89" s="15" t="str">
        <f>IF(競技者データ入力シート!E94="","",競技者データ入力シート!E94&amp;" "&amp;競技者データ入力シート!F94)</f>
        <v/>
      </c>
      <c r="H89" s="15" t="str">
        <f>IF(競技者データ入力シート!C94="","",競技者データ入力シート!C94&amp;" "&amp;競技者データ入力シート!D94)</f>
        <v/>
      </c>
      <c r="I89" s="15" t="str">
        <f>IF(競技者データ入力シート!H94="","",競技者データ入力シート!H94)</f>
        <v/>
      </c>
      <c r="J89" s="15" t="str">
        <f>IF(競技者データ入力シート!I94="","",競技者データ入力シート!I94)</f>
        <v/>
      </c>
      <c r="K89" s="15" t="str">
        <f>IF(競技者データ入力シート!J94="","",競技者データ入力シート!J94)</f>
        <v/>
      </c>
      <c r="L89" s="15" t="str">
        <f>IF(競技者データ入力シート!K94="","",競技者データ入力シート!K94)</f>
        <v/>
      </c>
      <c r="M89" s="15" t="str">
        <f>IF(競技者データ入力シート!M94="","",競技者データ入力シート!M94)</f>
        <v/>
      </c>
      <c r="N89" s="15" t="str">
        <f>IF(競技者データ入力シート!L94="","",競技者データ入力シート!L94)</f>
        <v/>
      </c>
      <c r="O89" s="288" t="str">
        <f>IF(競技者データ入力シート!N94="","",(VLOOKUP(競技者データ入力シート!N94,データ!$W$2:$X$33,2,FALSE)))</f>
        <v/>
      </c>
      <c r="P89" s="15" t="str">
        <f>IF(競技者データ入力シート!O94="","",競技者データ入力シート!O94)</f>
        <v/>
      </c>
      <c r="S89" s="15" t="str">
        <f>IF(競技者データ入力シート!S94="","",VLOOKUP(競技者データ入力シート!S94,データ!$Z$2:$AA$5,2,FALSE))</f>
        <v/>
      </c>
      <c r="T89" s="15" t="str">
        <f>IF(競技者データ入力シート!T94="","",競技者データ入力シート!T94)</f>
        <v/>
      </c>
      <c r="AJ89" s="1" t="str">
        <f>IF(競技者データ入力シート!V94="","",競技者データ入力シート!V94)</f>
        <v/>
      </c>
    </row>
    <row r="90" spans="2:36" x14ac:dyDescent="0.15">
      <c r="B90" s="15" t="str">
        <f>IF(競技者データ入力シート!B95="","",競技者データ入力シート!$V$1)</f>
        <v/>
      </c>
      <c r="C90" s="15" t="str">
        <f>IF(競技者データ入力シート!C95="","",'大会申込一覧表（印刷提出）'!$P$5)</f>
        <v/>
      </c>
      <c r="E90" s="15" t="str">
        <f>IF(競技者データ入力シート!B95="","",競技者データ入力シート!B95)</f>
        <v/>
      </c>
      <c r="F90" s="15" t="str">
        <f>IF(競技者データ入力シート!C95="","",競技者データ入力シート!C95&amp;" "&amp;競技者データ入力シート!D95)</f>
        <v/>
      </c>
      <c r="G90" s="15" t="str">
        <f>IF(競技者データ入力シート!E95="","",競技者データ入力シート!E95&amp;" "&amp;競技者データ入力シート!F95)</f>
        <v/>
      </c>
      <c r="H90" s="15" t="str">
        <f>IF(競技者データ入力シート!C95="","",競技者データ入力シート!C95&amp;" "&amp;競技者データ入力シート!D95)</f>
        <v/>
      </c>
      <c r="I90" s="15" t="str">
        <f>IF(競技者データ入力シート!H95="","",競技者データ入力シート!H95)</f>
        <v/>
      </c>
      <c r="J90" s="15" t="str">
        <f>IF(競技者データ入力シート!I95="","",競技者データ入力シート!I95)</f>
        <v/>
      </c>
      <c r="K90" s="15" t="str">
        <f>IF(競技者データ入力シート!J95="","",競技者データ入力シート!J95)</f>
        <v/>
      </c>
      <c r="L90" s="15" t="str">
        <f>IF(競技者データ入力シート!K95="","",競技者データ入力シート!K95)</f>
        <v/>
      </c>
      <c r="M90" s="15" t="str">
        <f>IF(競技者データ入力シート!M95="","",競技者データ入力シート!M95)</f>
        <v/>
      </c>
      <c r="N90" s="15" t="str">
        <f>IF(競技者データ入力シート!L95="","",競技者データ入力シート!L95)</f>
        <v/>
      </c>
      <c r="O90" s="288" t="str">
        <f>IF(競技者データ入力シート!N95="","",(VLOOKUP(競技者データ入力シート!N95,データ!$W$2:$X$33,2,FALSE)))</f>
        <v/>
      </c>
      <c r="P90" s="15" t="str">
        <f>IF(競技者データ入力シート!O95="","",競技者データ入力シート!O95)</f>
        <v/>
      </c>
      <c r="S90" s="15" t="str">
        <f>IF(競技者データ入力シート!S95="","",VLOOKUP(競技者データ入力シート!S95,データ!$Z$2:$AA$5,2,FALSE))</f>
        <v/>
      </c>
      <c r="T90" s="15" t="str">
        <f>IF(競技者データ入力シート!T95="","",競技者データ入力シート!T95)</f>
        <v/>
      </c>
      <c r="AJ90" s="1" t="str">
        <f>IF(競技者データ入力シート!V95="","",競技者データ入力シート!V95)</f>
        <v/>
      </c>
    </row>
    <row r="91" spans="2:36" x14ac:dyDescent="0.15">
      <c r="B91" s="15" t="str">
        <f>IF(競技者データ入力シート!B96="","",競技者データ入力シート!$V$1)</f>
        <v/>
      </c>
      <c r="C91" s="15" t="str">
        <f>IF(競技者データ入力シート!C96="","",'大会申込一覧表（印刷提出）'!$P$5)</f>
        <v/>
      </c>
      <c r="E91" s="15" t="str">
        <f>IF(競技者データ入力シート!B96="","",競技者データ入力シート!B96)</f>
        <v/>
      </c>
      <c r="F91" s="15" t="str">
        <f>IF(競技者データ入力シート!C96="","",競技者データ入力シート!C96&amp;" "&amp;競技者データ入力シート!D96)</f>
        <v/>
      </c>
      <c r="G91" s="15" t="str">
        <f>IF(競技者データ入力シート!E96="","",競技者データ入力シート!E96&amp;" "&amp;競技者データ入力シート!F96)</f>
        <v/>
      </c>
      <c r="H91" s="15" t="str">
        <f>IF(競技者データ入力シート!C96="","",競技者データ入力シート!C96&amp;" "&amp;競技者データ入力シート!D96)</f>
        <v/>
      </c>
      <c r="I91" s="15" t="str">
        <f>IF(競技者データ入力シート!H96="","",競技者データ入力シート!H96)</f>
        <v/>
      </c>
      <c r="J91" s="15" t="str">
        <f>IF(競技者データ入力シート!I96="","",競技者データ入力シート!I96)</f>
        <v/>
      </c>
      <c r="K91" s="15" t="str">
        <f>IF(競技者データ入力シート!J96="","",競技者データ入力シート!J96)</f>
        <v/>
      </c>
      <c r="L91" s="15" t="str">
        <f>IF(競技者データ入力シート!K96="","",競技者データ入力シート!K96)</f>
        <v/>
      </c>
      <c r="M91" s="15" t="str">
        <f>IF(競技者データ入力シート!M96="","",競技者データ入力シート!M96)</f>
        <v/>
      </c>
      <c r="N91" s="15" t="str">
        <f>IF(競技者データ入力シート!L96="","",競技者データ入力シート!L96)</f>
        <v/>
      </c>
      <c r="O91" s="288" t="str">
        <f>IF(競技者データ入力シート!N96="","",(VLOOKUP(競技者データ入力シート!N96,データ!$W$2:$X$33,2,FALSE)))</f>
        <v/>
      </c>
      <c r="P91" s="15" t="str">
        <f>IF(競技者データ入力シート!O96="","",競技者データ入力シート!O96)</f>
        <v/>
      </c>
      <c r="S91" s="15" t="str">
        <f>IF(競技者データ入力シート!S96="","",VLOOKUP(競技者データ入力シート!S96,データ!$Z$2:$AA$5,2,FALSE))</f>
        <v/>
      </c>
      <c r="T91" s="15" t="str">
        <f>IF(競技者データ入力シート!T96="","",競技者データ入力シート!T96)</f>
        <v/>
      </c>
      <c r="AJ91" s="1" t="str">
        <f>IF(競技者データ入力シート!V96="","",競技者データ入力シート!V96)</f>
        <v/>
      </c>
    </row>
    <row r="92" spans="2:36" x14ac:dyDescent="0.15">
      <c r="B92" s="15" t="str">
        <f>IF(競技者データ入力シート!B97="","",競技者データ入力シート!$V$1)</f>
        <v/>
      </c>
      <c r="C92" s="15" t="str">
        <f>IF(競技者データ入力シート!C97="","",'大会申込一覧表（印刷提出）'!$P$5)</f>
        <v/>
      </c>
      <c r="E92" s="15" t="str">
        <f>IF(競技者データ入力シート!B97="","",競技者データ入力シート!B97)</f>
        <v/>
      </c>
      <c r="F92" s="15" t="str">
        <f>IF(競技者データ入力シート!C97="","",競技者データ入力シート!C97&amp;" "&amp;競技者データ入力シート!D97)</f>
        <v/>
      </c>
      <c r="G92" s="15" t="str">
        <f>IF(競技者データ入力シート!E97="","",競技者データ入力シート!E97&amp;" "&amp;競技者データ入力シート!F97)</f>
        <v/>
      </c>
      <c r="H92" s="15" t="str">
        <f>IF(競技者データ入力シート!C97="","",競技者データ入力シート!C97&amp;" "&amp;競技者データ入力シート!D97)</f>
        <v/>
      </c>
      <c r="I92" s="15" t="str">
        <f>IF(競技者データ入力シート!H97="","",競技者データ入力シート!H97)</f>
        <v/>
      </c>
      <c r="J92" s="15" t="str">
        <f>IF(競技者データ入力シート!I97="","",競技者データ入力シート!I97)</f>
        <v/>
      </c>
      <c r="K92" s="15" t="str">
        <f>IF(競技者データ入力シート!J97="","",競技者データ入力シート!J97)</f>
        <v/>
      </c>
      <c r="L92" s="15" t="str">
        <f>IF(競技者データ入力シート!K97="","",競技者データ入力シート!K97)</f>
        <v/>
      </c>
      <c r="M92" s="15" t="str">
        <f>IF(競技者データ入力シート!M97="","",競技者データ入力シート!M97)</f>
        <v/>
      </c>
      <c r="N92" s="15" t="str">
        <f>IF(競技者データ入力シート!L97="","",競技者データ入力シート!L97)</f>
        <v/>
      </c>
      <c r="O92" s="288" t="str">
        <f>IF(競技者データ入力シート!N97="","",(VLOOKUP(競技者データ入力シート!N97,データ!$W$2:$X$33,2,FALSE)))</f>
        <v/>
      </c>
      <c r="P92" s="15" t="str">
        <f>IF(競技者データ入力シート!O97="","",競技者データ入力シート!O97)</f>
        <v/>
      </c>
      <c r="S92" s="15" t="str">
        <f>IF(競技者データ入力シート!S97="","",VLOOKUP(競技者データ入力シート!S97,データ!$Z$2:$AA$5,2,FALSE))</f>
        <v/>
      </c>
      <c r="T92" s="15" t="str">
        <f>IF(競技者データ入力シート!T97="","",競技者データ入力シート!T97)</f>
        <v/>
      </c>
      <c r="AJ92" s="1" t="str">
        <f>IF(競技者データ入力シート!V97="","",競技者データ入力シート!V97)</f>
        <v/>
      </c>
    </row>
    <row r="93" spans="2:36" x14ac:dyDescent="0.15">
      <c r="B93" s="15" t="str">
        <f>IF(競技者データ入力シート!B98="","",競技者データ入力シート!$V$1)</f>
        <v/>
      </c>
      <c r="C93" s="15" t="str">
        <f>IF(競技者データ入力シート!C98="","",'大会申込一覧表（印刷提出）'!$P$5)</f>
        <v/>
      </c>
      <c r="E93" s="15" t="str">
        <f>IF(競技者データ入力シート!B98="","",競技者データ入力シート!B98)</f>
        <v/>
      </c>
      <c r="F93" s="15" t="str">
        <f>IF(競技者データ入力シート!C98="","",競技者データ入力シート!C98&amp;" "&amp;競技者データ入力シート!D98)</f>
        <v/>
      </c>
      <c r="G93" s="15" t="str">
        <f>IF(競技者データ入力シート!E98="","",競技者データ入力シート!E98&amp;" "&amp;競技者データ入力シート!F98)</f>
        <v/>
      </c>
      <c r="H93" s="15" t="str">
        <f>IF(競技者データ入力シート!C98="","",競技者データ入力シート!C98&amp;" "&amp;競技者データ入力シート!D98)</f>
        <v/>
      </c>
      <c r="I93" s="15" t="str">
        <f>IF(競技者データ入力シート!H98="","",競技者データ入力シート!H98)</f>
        <v/>
      </c>
      <c r="J93" s="15" t="str">
        <f>IF(競技者データ入力シート!I98="","",競技者データ入力シート!I98)</f>
        <v/>
      </c>
      <c r="K93" s="15" t="str">
        <f>IF(競技者データ入力シート!J98="","",競技者データ入力シート!J98)</f>
        <v/>
      </c>
      <c r="L93" s="15" t="str">
        <f>IF(競技者データ入力シート!K98="","",競技者データ入力シート!K98)</f>
        <v/>
      </c>
      <c r="M93" s="15" t="str">
        <f>IF(競技者データ入力シート!M98="","",競技者データ入力シート!M98)</f>
        <v/>
      </c>
      <c r="N93" s="15" t="str">
        <f>IF(競技者データ入力シート!L98="","",競技者データ入力シート!L98)</f>
        <v/>
      </c>
      <c r="O93" s="288" t="str">
        <f>IF(競技者データ入力シート!N98="","",(VLOOKUP(競技者データ入力シート!N98,データ!$W$2:$X$33,2,FALSE)))</f>
        <v/>
      </c>
      <c r="P93" s="15" t="str">
        <f>IF(競技者データ入力シート!O98="","",競技者データ入力シート!O98)</f>
        <v/>
      </c>
      <c r="S93" s="15" t="str">
        <f>IF(競技者データ入力シート!S98="","",VLOOKUP(競技者データ入力シート!S98,データ!$Z$2:$AA$5,2,FALSE))</f>
        <v/>
      </c>
      <c r="T93" s="15" t="str">
        <f>IF(競技者データ入力シート!T98="","",競技者データ入力シート!T98)</f>
        <v/>
      </c>
      <c r="AJ93" s="1" t="str">
        <f>IF(競技者データ入力シート!V98="","",競技者データ入力シート!V98)</f>
        <v/>
      </c>
    </row>
    <row r="94" spans="2:36" x14ac:dyDescent="0.15">
      <c r="B94" s="15" t="str">
        <f>IF(競技者データ入力シート!B99="","",競技者データ入力シート!$V$1)</f>
        <v/>
      </c>
      <c r="C94" s="15" t="str">
        <f>IF(競技者データ入力シート!C99="","",'大会申込一覧表（印刷提出）'!$P$5)</f>
        <v/>
      </c>
      <c r="E94" s="15" t="str">
        <f>IF(競技者データ入力シート!B99="","",競技者データ入力シート!B99)</f>
        <v/>
      </c>
      <c r="F94" s="15" t="str">
        <f>IF(競技者データ入力シート!C99="","",競技者データ入力シート!C99&amp;" "&amp;競技者データ入力シート!D99)</f>
        <v/>
      </c>
      <c r="G94" s="15" t="str">
        <f>IF(競技者データ入力シート!E99="","",競技者データ入力シート!E99&amp;" "&amp;競技者データ入力シート!F99)</f>
        <v/>
      </c>
      <c r="H94" s="15" t="str">
        <f>IF(競技者データ入力シート!C99="","",競技者データ入力シート!C99&amp;" "&amp;競技者データ入力シート!D99)</f>
        <v/>
      </c>
      <c r="I94" s="15" t="str">
        <f>IF(競技者データ入力シート!H99="","",競技者データ入力シート!H99)</f>
        <v/>
      </c>
      <c r="J94" s="15" t="str">
        <f>IF(競技者データ入力シート!I99="","",競技者データ入力シート!I99)</f>
        <v/>
      </c>
      <c r="K94" s="15" t="str">
        <f>IF(競技者データ入力シート!J99="","",競技者データ入力シート!J99)</f>
        <v/>
      </c>
      <c r="L94" s="15" t="str">
        <f>IF(競技者データ入力シート!K99="","",競技者データ入力シート!K99)</f>
        <v/>
      </c>
      <c r="M94" s="15" t="str">
        <f>IF(競技者データ入力シート!M99="","",競技者データ入力シート!M99)</f>
        <v/>
      </c>
      <c r="N94" s="15" t="str">
        <f>IF(競技者データ入力シート!L99="","",競技者データ入力シート!L99)</f>
        <v/>
      </c>
      <c r="O94" s="288" t="str">
        <f>IF(競技者データ入力シート!N99="","",(VLOOKUP(競技者データ入力シート!N99,データ!$W$2:$X$33,2,FALSE)))</f>
        <v/>
      </c>
      <c r="P94" s="15" t="str">
        <f>IF(競技者データ入力シート!O99="","",競技者データ入力シート!O99)</f>
        <v/>
      </c>
      <c r="S94" s="15" t="str">
        <f>IF(競技者データ入力シート!S99="","",VLOOKUP(競技者データ入力シート!S99,データ!$Z$2:$AA$5,2,FALSE))</f>
        <v/>
      </c>
      <c r="T94" s="15" t="str">
        <f>IF(競技者データ入力シート!T99="","",競技者データ入力シート!T99)</f>
        <v/>
      </c>
      <c r="AJ94" s="1" t="str">
        <f>IF(競技者データ入力シート!V99="","",競技者データ入力シート!V99)</f>
        <v/>
      </c>
    </row>
    <row r="95" spans="2:36" x14ac:dyDescent="0.15">
      <c r="B95" s="15" t="str">
        <f>IF(競技者データ入力シート!B100="","",競技者データ入力シート!$V$1)</f>
        <v/>
      </c>
      <c r="C95" s="15" t="str">
        <f>IF(競技者データ入力シート!C100="","",'大会申込一覧表（印刷提出）'!$P$5)</f>
        <v/>
      </c>
      <c r="E95" s="15" t="str">
        <f>IF(競技者データ入力シート!B100="","",競技者データ入力シート!B100)</f>
        <v/>
      </c>
      <c r="F95" s="15" t="str">
        <f>IF(競技者データ入力シート!C100="","",競技者データ入力シート!C100&amp;" "&amp;競技者データ入力シート!D100)</f>
        <v/>
      </c>
      <c r="G95" s="15" t="str">
        <f>IF(競技者データ入力シート!E100="","",競技者データ入力シート!E100&amp;" "&amp;競技者データ入力シート!F100)</f>
        <v/>
      </c>
      <c r="H95" s="15" t="str">
        <f>IF(競技者データ入力シート!C100="","",競技者データ入力シート!C100&amp;" "&amp;競技者データ入力シート!D100)</f>
        <v/>
      </c>
      <c r="I95" s="15" t="str">
        <f>IF(競技者データ入力シート!H100="","",競技者データ入力シート!H100)</f>
        <v/>
      </c>
      <c r="J95" s="15" t="str">
        <f>IF(競技者データ入力シート!I100="","",競技者データ入力シート!I100)</f>
        <v/>
      </c>
      <c r="K95" s="15" t="str">
        <f>IF(競技者データ入力シート!J100="","",競技者データ入力シート!J100)</f>
        <v/>
      </c>
      <c r="L95" s="15" t="str">
        <f>IF(競技者データ入力シート!K100="","",競技者データ入力シート!K100)</f>
        <v/>
      </c>
      <c r="M95" s="15" t="str">
        <f>IF(競技者データ入力シート!M100="","",競技者データ入力シート!M100)</f>
        <v/>
      </c>
      <c r="N95" s="15" t="str">
        <f>IF(競技者データ入力シート!L100="","",競技者データ入力シート!L100)</f>
        <v/>
      </c>
      <c r="O95" s="288" t="str">
        <f>IF(競技者データ入力シート!N100="","",(VLOOKUP(競技者データ入力シート!N100,データ!$W$2:$X$33,2,FALSE)))</f>
        <v/>
      </c>
      <c r="P95" s="15" t="str">
        <f>IF(競技者データ入力シート!O100="","",競技者データ入力シート!O100)</f>
        <v/>
      </c>
      <c r="S95" s="15" t="str">
        <f>IF(競技者データ入力シート!S100="","",VLOOKUP(競技者データ入力シート!S100,データ!$Z$2:$AA$5,2,FALSE))</f>
        <v/>
      </c>
      <c r="T95" s="15" t="str">
        <f>IF(競技者データ入力シート!T100="","",競技者データ入力シート!T100)</f>
        <v/>
      </c>
      <c r="AJ95" s="1" t="str">
        <f>IF(競技者データ入力シート!V100="","",競技者データ入力シート!V100)</f>
        <v/>
      </c>
    </row>
    <row r="96" spans="2:36" x14ac:dyDescent="0.15">
      <c r="B96" s="15" t="str">
        <f>IF(競技者データ入力シート!B101="","",競技者データ入力シート!$V$1)</f>
        <v/>
      </c>
      <c r="C96" s="15" t="str">
        <f>IF(競技者データ入力シート!C101="","",'大会申込一覧表（印刷提出）'!$P$5)</f>
        <v/>
      </c>
      <c r="E96" s="15" t="str">
        <f>IF(競技者データ入力シート!B101="","",競技者データ入力シート!B101)</f>
        <v/>
      </c>
      <c r="F96" s="15" t="str">
        <f>IF(競技者データ入力シート!C101="","",競技者データ入力シート!C101&amp;" "&amp;競技者データ入力シート!D101)</f>
        <v/>
      </c>
      <c r="G96" s="15" t="str">
        <f>IF(競技者データ入力シート!E101="","",競技者データ入力シート!E101&amp;" "&amp;競技者データ入力シート!F101)</f>
        <v/>
      </c>
      <c r="H96" s="15" t="str">
        <f>IF(競技者データ入力シート!C101="","",競技者データ入力シート!C101&amp;" "&amp;競技者データ入力シート!D101)</f>
        <v/>
      </c>
      <c r="I96" s="15" t="str">
        <f>IF(競技者データ入力シート!H101="","",競技者データ入力シート!H101)</f>
        <v/>
      </c>
      <c r="J96" s="15" t="str">
        <f>IF(競技者データ入力シート!I101="","",競技者データ入力シート!I101)</f>
        <v/>
      </c>
      <c r="K96" s="15" t="str">
        <f>IF(競技者データ入力シート!J101="","",競技者データ入力シート!J101)</f>
        <v/>
      </c>
      <c r="L96" s="15" t="str">
        <f>IF(競技者データ入力シート!K101="","",競技者データ入力シート!K101)</f>
        <v/>
      </c>
      <c r="M96" s="15" t="str">
        <f>IF(競技者データ入力シート!M101="","",競技者データ入力シート!M101)</f>
        <v/>
      </c>
      <c r="N96" s="15" t="str">
        <f>IF(競技者データ入力シート!L101="","",競技者データ入力シート!L101)</f>
        <v/>
      </c>
      <c r="O96" s="288" t="str">
        <f>IF(競技者データ入力シート!N101="","",(VLOOKUP(競技者データ入力シート!N101,データ!$W$2:$X$33,2,FALSE)))</f>
        <v/>
      </c>
      <c r="P96" s="15" t="str">
        <f>IF(競技者データ入力シート!O101="","",競技者データ入力シート!O101)</f>
        <v/>
      </c>
      <c r="S96" s="15" t="str">
        <f>IF(競技者データ入力シート!S101="","",VLOOKUP(競技者データ入力シート!S101,データ!$Z$2:$AA$5,2,FALSE))</f>
        <v/>
      </c>
      <c r="T96" s="15" t="str">
        <f>IF(競技者データ入力シート!T101="","",競技者データ入力シート!T101)</f>
        <v/>
      </c>
      <c r="AJ96" s="1" t="str">
        <f>IF(競技者データ入力シート!V101="","",競技者データ入力シート!V101)</f>
        <v/>
      </c>
    </row>
    <row r="97" spans="2:36" x14ac:dyDescent="0.15">
      <c r="B97" s="15" t="str">
        <f>IF(競技者データ入力シート!B102="","",競技者データ入力シート!$V$1)</f>
        <v/>
      </c>
      <c r="C97" s="15" t="str">
        <f>IF(競技者データ入力シート!C102="","",'大会申込一覧表（印刷提出）'!$P$5)</f>
        <v/>
      </c>
      <c r="E97" s="15" t="str">
        <f>IF(競技者データ入力シート!B102="","",競技者データ入力シート!B102)</f>
        <v/>
      </c>
      <c r="F97" s="15" t="str">
        <f>IF(競技者データ入力シート!C102="","",競技者データ入力シート!C102&amp;" "&amp;競技者データ入力シート!D102)</f>
        <v/>
      </c>
      <c r="G97" s="15" t="str">
        <f>IF(競技者データ入力シート!E102="","",競技者データ入力シート!E102&amp;" "&amp;競技者データ入力シート!F102)</f>
        <v/>
      </c>
      <c r="H97" s="15" t="str">
        <f>IF(競技者データ入力シート!C102="","",競技者データ入力シート!C102&amp;" "&amp;競技者データ入力シート!D102)</f>
        <v/>
      </c>
      <c r="I97" s="15" t="str">
        <f>IF(競技者データ入力シート!H102="","",競技者データ入力シート!H102)</f>
        <v/>
      </c>
      <c r="J97" s="15" t="str">
        <f>IF(競技者データ入力シート!I102="","",競技者データ入力シート!I102)</f>
        <v/>
      </c>
      <c r="K97" s="15" t="str">
        <f>IF(競技者データ入力シート!J102="","",競技者データ入力シート!J102)</f>
        <v/>
      </c>
      <c r="L97" s="15" t="str">
        <f>IF(競技者データ入力シート!K102="","",競技者データ入力シート!K102)</f>
        <v/>
      </c>
      <c r="M97" s="15" t="str">
        <f>IF(競技者データ入力シート!M102="","",競技者データ入力シート!M102)</f>
        <v/>
      </c>
      <c r="N97" s="15" t="str">
        <f>IF(競技者データ入力シート!L102="","",競技者データ入力シート!L102)</f>
        <v/>
      </c>
      <c r="O97" s="288" t="str">
        <f>IF(競技者データ入力シート!N102="","",(VLOOKUP(競技者データ入力シート!N102,データ!$W$2:$X$33,2,FALSE)))</f>
        <v/>
      </c>
      <c r="P97" s="15" t="str">
        <f>IF(競技者データ入力シート!O102="","",競技者データ入力シート!O102)</f>
        <v/>
      </c>
      <c r="S97" s="15" t="str">
        <f>IF(競技者データ入力シート!S102="","",VLOOKUP(競技者データ入力シート!S102,データ!$Z$2:$AA$5,2,FALSE))</f>
        <v/>
      </c>
      <c r="T97" s="15" t="str">
        <f>IF(競技者データ入力シート!T102="","",競技者データ入力シート!T102)</f>
        <v/>
      </c>
      <c r="AJ97" s="1" t="str">
        <f>IF(競技者データ入力シート!V102="","",競技者データ入力シート!V102)</f>
        <v/>
      </c>
    </row>
    <row r="98" spans="2:36" x14ac:dyDescent="0.15">
      <c r="B98" s="15" t="str">
        <f>IF(競技者データ入力シート!B103="","",競技者データ入力シート!$V$1)</f>
        <v/>
      </c>
      <c r="C98" s="15" t="str">
        <f>IF(競技者データ入力シート!C103="","",'大会申込一覧表（印刷提出）'!$P$5)</f>
        <v/>
      </c>
      <c r="E98" s="15" t="str">
        <f>IF(競技者データ入力シート!B103="","",競技者データ入力シート!B103)</f>
        <v/>
      </c>
      <c r="F98" s="15" t="str">
        <f>IF(競技者データ入力シート!C103="","",競技者データ入力シート!C103&amp;" "&amp;競技者データ入力シート!D103)</f>
        <v/>
      </c>
      <c r="G98" s="15" t="str">
        <f>IF(競技者データ入力シート!E103="","",競技者データ入力シート!E103&amp;" "&amp;競技者データ入力シート!F103)</f>
        <v/>
      </c>
      <c r="H98" s="15" t="str">
        <f>IF(競技者データ入力シート!C103="","",競技者データ入力シート!C103&amp;" "&amp;競技者データ入力シート!D103)</f>
        <v/>
      </c>
      <c r="I98" s="15" t="str">
        <f>IF(競技者データ入力シート!H103="","",競技者データ入力シート!H103)</f>
        <v/>
      </c>
      <c r="J98" s="15" t="str">
        <f>IF(競技者データ入力シート!I103="","",競技者データ入力シート!I103)</f>
        <v/>
      </c>
      <c r="K98" s="15" t="str">
        <f>IF(競技者データ入力シート!J103="","",競技者データ入力シート!J103)</f>
        <v/>
      </c>
      <c r="L98" s="15" t="str">
        <f>IF(競技者データ入力シート!K103="","",競技者データ入力シート!K103)</f>
        <v/>
      </c>
      <c r="M98" s="15" t="str">
        <f>IF(競技者データ入力シート!M103="","",競技者データ入力シート!M103)</f>
        <v/>
      </c>
      <c r="N98" s="15" t="str">
        <f>IF(競技者データ入力シート!L103="","",競技者データ入力シート!L103)</f>
        <v/>
      </c>
      <c r="O98" s="288" t="str">
        <f>IF(競技者データ入力シート!N103="","",(VLOOKUP(競技者データ入力シート!N103,データ!$W$2:$X$33,2,FALSE)))</f>
        <v/>
      </c>
      <c r="P98" s="15" t="str">
        <f>IF(競技者データ入力シート!O103="","",競技者データ入力シート!O103)</f>
        <v/>
      </c>
      <c r="S98" s="15" t="str">
        <f>IF(競技者データ入力シート!S103="","",VLOOKUP(競技者データ入力シート!S103,データ!$Z$2:$AA$5,2,FALSE))</f>
        <v/>
      </c>
      <c r="T98" s="15" t="str">
        <f>IF(競技者データ入力シート!T103="","",競技者データ入力シート!T103)</f>
        <v/>
      </c>
      <c r="AJ98" s="1" t="str">
        <f>IF(競技者データ入力シート!V103="","",競技者データ入力シート!V103)</f>
        <v/>
      </c>
    </row>
    <row r="99" spans="2:36" x14ac:dyDescent="0.15">
      <c r="B99" s="15" t="str">
        <f>IF(競技者データ入力シート!B104="","",競技者データ入力シート!$V$1)</f>
        <v/>
      </c>
      <c r="C99" s="15" t="str">
        <f>IF(競技者データ入力シート!C104="","",'大会申込一覧表（印刷提出）'!$P$5)</f>
        <v/>
      </c>
      <c r="E99" s="15" t="str">
        <f>IF(競技者データ入力シート!B104="","",競技者データ入力シート!B104)</f>
        <v/>
      </c>
      <c r="F99" s="15" t="str">
        <f>IF(競技者データ入力シート!C104="","",競技者データ入力シート!C104&amp;" "&amp;競技者データ入力シート!D104)</f>
        <v/>
      </c>
      <c r="G99" s="15" t="str">
        <f>IF(競技者データ入力シート!E104="","",競技者データ入力シート!E104&amp;" "&amp;競技者データ入力シート!F104)</f>
        <v/>
      </c>
      <c r="H99" s="15" t="str">
        <f>IF(競技者データ入力シート!C104="","",競技者データ入力シート!C104&amp;" "&amp;競技者データ入力シート!D104)</f>
        <v/>
      </c>
      <c r="I99" s="15" t="str">
        <f>IF(競技者データ入力シート!H104="","",競技者データ入力シート!H104)</f>
        <v/>
      </c>
      <c r="J99" s="15" t="str">
        <f>IF(競技者データ入力シート!I104="","",競技者データ入力シート!I104)</f>
        <v/>
      </c>
      <c r="K99" s="15" t="str">
        <f>IF(競技者データ入力シート!J104="","",競技者データ入力シート!J104)</f>
        <v/>
      </c>
      <c r="L99" s="15" t="str">
        <f>IF(競技者データ入力シート!K104="","",競技者データ入力シート!K104)</f>
        <v/>
      </c>
      <c r="M99" s="15" t="str">
        <f>IF(競技者データ入力シート!M104="","",競技者データ入力シート!M104)</f>
        <v/>
      </c>
      <c r="N99" s="15" t="str">
        <f>IF(競技者データ入力シート!L104="","",競技者データ入力シート!L104)</f>
        <v/>
      </c>
      <c r="O99" s="288" t="str">
        <f>IF(競技者データ入力シート!N104="","",(VLOOKUP(競技者データ入力シート!N104,データ!$W$2:$X$33,2,FALSE)))</f>
        <v/>
      </c>
      <c r="P99" s="15" t="str">
        <f>IF(競技者データ入力シート!O104="","",競技者データ入力シート!O104)</f>
        <v/>
      </c>
      <c r="S99" s="15" t="str">
        <f>IF(競技者データ入力シート!S104="","",VLOOKUP(競技者データ入力シート!S104,データ!$Z$2:$AA$5,2,FALSE))</f>
        <v/>
      </c>
      <c r="T99" s="15" t="str">
        <f>IF(競技者データ入力シート!T104="","",競技者データ入力シート!T104)</f>
        <v/>
      </c>
      <c r="AJ99" s="1" t="str">
        <f>IF(競技者データ入力シート!V104="","",競技者データ入力シート!V104)</f>
        <v/>
      </c>
    </row>
    <row r="100" spans="2:36" x14ac:dyDescent="0.15">
      <c r="B100" s="15" t="str">
        <f>IF(競技者データ入力シート!B105="","",競技者データ入力シート!$V$1)</f>
        <v/>
      </c>
      <c r="C100" s="15" t="str">
        <f>IF(競技者データ入力シート!C105="","",'大会申込一覧表（印刷提出）'!$P$5)</f>
        <v/>
      </c>
      <c r="E100" s="15" t="str">
        <f>IF(競技者データ入力シート!B105="","",競技者データ入力シート!B105)</f>
        <v/>
      </c>
      <c r="F100" s="15" t="str">
        <f>IF(競技者データ入力シート!C105="","",競技者データ入力シート!C105&amp;" "&amp;競技者データ入力シート!D105)</f>
        <v/>
      </c>
      <c r="G100" s="15" t="str">
        <f>IF(競技者データ入力シート!E105="","",競技者データ入力シート!E105&amp;" "&amp;競技者データ入力シート!F105)</f>
        <v/>
      </c>
      <c r="H100" s="15" t="str">
        <f>IF(競技者データ入力シート!C105="","",競技者データ入力シート!C105&amp;" "&amp;競技者データ入力シート!D105)</f>
        <v/>
      </c>
      <c r="I100" s="15" t="str">
        <f>IF(競技者データ入力シート!H105="","",競技者データ入力シート!H105)</f>
        <v/>
      </c>
      <c r="J100" s="15" t="str">
        <f>IF(競技者データ入力シート!I105="","",競技者データ入力シート!I105)</f>
        <v/>
      </c>
      <c r="K100" s="15" t="str">
        <f>IF(競技者データ入力シート!J105="","",競技者データ入力シート!J105)</f>
        <v/>
      </c>
      <c r="L100" s="15" t="str">
        <f>IF(競技者データ入力シート!K105="","",競技者データ入力シート!K105)</f>
        <v/>
      </c>
      <c r="M100" s="15" t="str">
        <f>IF(競技者データ入力シート!M105="","",競技者データ入力シート!M105)</f>
        <v/>
      </c>
      <c r="N100" s="15" t="str">
        <f>IF(競技者データ入力シート!L105="","",競技者データ入力シート!L105)</f>
        <v/>
      </c>
      <c r="O100" s="288" t="str">
        <f>IF(競技者データ入力シート!N105="","",(VLOOKUP(競技者データ入力シート!N105,データ!$W$2:$X$33,2,FALSE)))</f>
        <v/>
      </c>
      <c r="P100" s="15" t="str">
        <f>IF(競技者データ入力シート!O105="","",競技者データ入力シート!O105)</f>
        <v/>
      </c>
      <c r="S100" s="15" t="str">
        <f>IF(競技者データ入力シート!S105="","",VLOOKUP(競技者データ入力シート!S105,データ!$Z$2:$AA$5,2,FALSE))</f>
        <v/>
      </c>
      <c r="T100" s="15" t="str">
        <f>IF(競技者データ入力シート!T105="","",競技者データ入力シート!T105)</f>
        <v/>
      </c>
      <c r="AJ100" s="1" t="str">
        <f>IF(競技者データ入力シート!V105="","",競技者データ入力シート!V105)</f>
        <v/>
      </c>
    </row>
    <row r="101" spans="2:36" x14ac:dyDescent="0.15">
      <c r="B101" s="15" t="str">
        <f>IF(競技者データ入力シート!B106="","",競技者データ入力シート!$V$1)</f>
        <v/>
      </c>
      <c r="C101" s="15" t="str">
        <f>IF(競技者データ入力シート!C106="","",'大会申込一覧表（印刷提出）'!$P$5)</f>
        <v/>
      </c>
      <c r="E101" s="15" t="str">
        <f>IF(競技者データ入力シート!B106="","",競技者データ入力シート!B106)</f>
        <v/>
      </c>
      <c r="F101" s="15" t="str">
        <f>IF(競技者データ入力シート!C106="","",競技者データ入力シート!C106&amp;" "&amp;競技者データ入力シート!D106)</f>
        <v/>
      </c>
      <c r="G101" s="15" t="str">
        <f>IF(競技者データ入力シート!E106="","",競技者データ入力シート!E106&amp;" "&amp;競技者データ入力シート!F106)</f>
        <v/>
      </c>
      <c r="H101" s="15" t="str">
        <f>IF(競技者データ入力シート!C106="","",競技者データ入力シート!C106&amp;" "&amp;競技者データ入力シート!D106)</f>
        <v/>
      </c>
      <c r="I101" s="15" t="str">
        <f>IF(競技者データ入力シート!H106="","",競技者データ入力シート!H106)</f>
        <v/>
      </c>
      <c r="J101" s="15" t="str">
        <f>IF(競技者データ入力シート!I106="","",競技者データ入力シート!I106)</f>
        <v/>
      </c>
      <c r="K101" s="15" t="str">
        <f>IF(競技者データ入力シート!J106="","",競技者データ入力シート!J106)</f>
        <v/>
      </c>
      <c r="L101" s="15" t="str">
        <f>IF(競技者データ入力シート!K106="","",競技者データ入力シート!K106)</f>
        <v/>
      </c>
      <c r="M101" s="15" t="str">
        <f>IF(競技者データ入力シート!M106="","",競技者データ入力シート!M106)</f>
        <v/>
      </c>
      <c r="N101" s="15" t="str">
        <f>IF(競技者データ入力シート!L106="","",競技者データ入力シート!L106)</f>
        <v/>
      </c>
      <c r="O101" s="288" t="str">
        <f>IF(競技者データ入力シート!N106="","",(VLOOKUP(競技者データ入力シート!N106,データ!$W$2:$X$33,2,FALSE)))</f>
        <v/>
      </c>
      <c r="P101" s="15" t="str">
        <f>IF(競技者データ入力シート!O106="","",競技者データ入力シート!O106)</f>
        <v/>
      </c>
      <c r="S101" s="15" t="str">
        <f>IF(競技者データ入力シート!S106="","",VLOOKUP(競技者データ入力シート!S106,データ!$Z$2:$AA$5,2,FALSE))</f>
        <v/>
      </c>
      <c r="T101" s="15" t="str">
        <f>IF(競技者データ入力シート!T106="","",競技者データ入力シート!T106)</f>
        <v/>
      </c>
      <c r="AJ101" s="1" t="str">
        <f>IF(競技者データ入力シート!V106="","",競技者データ入力シート!V106)</f>
        <v/>
      </c>
    </row>
    <row r="102" spans="2:36" x14ac:dyDescent="0.15">
      <c r="B102" s="15" t="str">
        <f>IF(競技者データ入力シート!B107="","",競技者データ入力シート!$V$1)</f>
        <v/>
      </c>
      <c r="C102" s="15" t="str">
        <f>IF(競技者データ入力シート!C107="","",'大会申込一覧表（印刷提出）'!$P$5)</f>
        <v/>
      </c>
      <c r="E102" s="15" t="str">
        <f>IF(競技者データ入力シート!B107="","",競技者データ入力シート!B107)</f>
        <v/>
      </c>
      <c r="F102" s="15" t="str">
        <f>IF(競技者データ入力シート!C107="","",競技者データ入力シート!C107&amp;" "&amp;競技者データ入力シート!D107)</f>
        <v/>
      </c>
      <c r="G102" s="15" t="str">
        <f>IF(競技者データ入力シート!E107="","",競技者データ入力シート!E107&amp;" "&amp;競技者データ入力シート!F107)</f>
        <v/>
      </c>
      <c r="H102" s="15" t="str">
        <f>IF(競技者データ入力シート!C107="","",競技者データ入力シート!C107&amp;" "&amp;競技者データ入力シート!D107)</f>
        <v/>
      </c>
      <c r="I102" s="15" t="str">
        <f>IF(競技者データ入力シート!H107="","",競技者データ入力シート!H107)</f>
        <v/>
      </c>
      <c r="J102" s="15" t="str">
        <f>IF(競技者データ入力シート!I107="","",競技者データ入力シート!I107)</f>
        <v/>
      </c>
      <c r="K102" s="15" t="str">
        <f>IF(競技者データ入力シート!J107="","",競技者データ入力シート!J107)</f>
        <v/>
      </c>
      <c r="L102" s="15" t="str">
        <f>IF(競技者データ入力シート!K107="","",競技者データ入力シート!K107)</f>
        <v/>
      </c>
      <c r="M102" s="15" t="str">
        <f>IF(競技者データ入力シート!M107="","",競技者データ入力シート!M107)</f>
        <v/>
      </c>
      <c r="N102" s="15" t="str">
        <f>IF(競技者データ入力シート!L107="","",競技者データ入力シート!L107)</f>
        <v/>
      </c>
      <c r="O102" s="288" t="str">
        <f>IF(競技者データ入力シート!N107="","",(VLOOKUP(競技者データ入力シート!N107,データ!$W$2:$X$33,2,FALSE)))</f>
        <v/>
      </c>
      <c r="P102" s="15" t="str">
        <f>IF(競技者データ入力シート!O107="","",競技者データ入力シート!O107)</f>
        <v/>
      </c>
      <c r="S102" s="15" t="str">
        <f>IF(競技者データ入力シート!S107="","",VLOOKUP(競技者データ入力シート!S107,データ!$Z$2:$AA$5,2,FALSE))</f>
        <v/>
      </c>
      <c r="T102" s="15" t="str">
        <f>IF(競技者データ入力シート!T107="","",競技者データ入力シート!T107)</f>
        <v/>
      </c>
      <c r="AJ102" s="1" t="str">
        <f>IF(競技者データ入力シート!V107="","",競技者データ入力シート!V107)</f>
        <v/>
      </c>
    </row>
    <row r="103" spans="2:36" x14ac:dyDescent="0.15">
      <c r="B103" s="15" t="str">
        <f>IF(競技者データ入力シート!B108="","",競技者データ入力シート!$V$1)</f>
        <v/>
      </c>
      <c r="C103" s="15" t="str">
        <f>IF(競技者データ入力シート!C108="","",'大会申込一覧表（印刷提出）'!$P$5)</f>
        <v/>
      </c>
      <c r="E103" s="15" t="str">
        <f>IF(競技者データ入力シート!B108="","",競技者データ入力シート!B108)</f>
        <v/>
      </c>
      <c r="F103" s="15" t="str">
        <f>IF(競技者データ入力シート!C108="","",競技者データ入力シート!C108&amp;" "&amp;競技者データ入力シート!D108)</f>
        <v/>
      </c>
      <c r="G103" s="15" t="str">
        <f>IF(競技者データ入力シート!E108="","",競技者データ入力シート!E108&amp;" "&amp;競技者データ入力シート!F108)</f>
        <v/>
      </c>
      <c r="H103" s="15" t="str">
        <f>IF(競技者データ入力シート!C108="","",競技者データ入力シート!C108&amp;" "&amp;競技者データ入力シート!D108)</f>
        <v/>
      </c>
      <c r="I103" s="15" t="str">
        <f>IF(競技者データ入力シート!H108="","",競技者データ入力シート!H108)</f>
        <v/>
      </c>
      <c r="J103" s="15" t="str">
        <f>IF(競技者データ入力シート!I108="","",競技者データ入力シート!I108)</f>
        <v/>
      </c>
      <c r="K103" s="15" t="str">
        <f>IF(競技者データ入力シート!J108="","",競技者データ入力シート!J108)</f>
        <v/>
      </c>
      <c r="L103" s="15" t="str">
        <f>IF(競技者データ入力シート!K108="","",競技者データ入力シート!K108)</f>
        <v/>
      </c>
      <c r="M103" s="15" t="str">
        <f>IF(競技者データ入力シート!M108="","",競技者データ入力シート!M108)</f>
        <v/>
      </c>
      <c r="N103" s="15" t="str">
        <f>IF(競技者データ入力シート!L108="","",競技者データ入力シート!L108)</f>
        <v/>
      </c>
      <c r="O103" s="288" t="str">
        <f>IF(競技者データ入力シート!N108="","",(VLOOKUP(競技者データ入力シート!N108,データ!$W$2:$X$33,2,FALSE)))</f>
        <v/>
      </c>
      <c r="P103" s="15" t="str">
        <f>IF(競技者データ入力シート!O108="","",競技者データ入力シート!O108)</f>
        <v/>
      </c>
      <c r="S103" s="15" t="str">
        <f>IF(競技者データ入力シート!S108="","",VLOOKUP(競技者データ入力シート!S108,データ!$Z$2:$AA$5,2,FALSE))</f>
        <v/>
      </c>
      <c r="T103" s="15" t="str">
        <f>IF(競技者データ入力シート!T108="","",競技者データ入力シート!T108)</f>
        <v/>
      </c>
      <c r="AJ103" s="1" t="str">
        <f>IF(競技者データ入力シート!V108="","",競技者データ入力シート!V108)</f>
        <v/>
      </c>
    </row>
    <row r="104" spans="2:36" x14ac:dyDescent="0.15">
      <c r="B104" s="15" t="str">
        <f>IF(競技者データ入力シート!B109="","",競技者データ入力シート!$V$1)</f>
        <v/>
      </c>
      <c r="C104" s="15" t="str">
        <f>IF(競技者データ入力シート!C109="","",'大会申込一覧表（印刷提出）'!$P$5)</f>
        <v/>
      </c>
      <c r="E104" s="15" t="str">
        <f>IF(競技者データ入力シート!B109="","",競技者データ入力シート!B109)</f>
        <v/>
      </c>
      <c r="F104" s="15" t="str">
        <f>IF(競技者データ入力シート!C109="","",競技者データ入力シート!C109&amp;" "&amp;競技者データ入力シート!D109)</f>
        <v/>
      </c>
      <c r="G104" s="15" t="str">
        <f>IF(競技者データ入力シート!E109="","",競技者データ入力シート!E109&amp;" "&amp;競技者データ入力シート!F109)</f>
        <v/>
      </c>
      <c r="H104" s="15" t="str">
        <f>IF(競技者データ入力シート!C109="","",競技者データ入力シート!C109&amp;" "&amp;競技者データ入力シート!D109)</f>
        <v/>
      </c>
      <c r="I104" s="15" t="str">
        <f>IF(競技者データ入力シート!H109="","",競技者データ入力シート!H109)</f>
        <v/>
      </c>
      <c r="J104" s="15" t="str">
        <f>IF(競技者データ入力シート!I109="","",競技者データ入力シート!I109)</f>
        <v/>
      </c>
      <c r="K104" s="15" t="str">
        <f>IF(競技者データ入力シート!J109="","",競技者データ入力シート!J109)</f>
        <v/>
      </c>
      <c r="L104" s="15" t="str">
        <f>IF(競技者データ入力シート!K109="","",競技者データ入力シート!K109)</f>
        <v/>
      </c>
      <c r="M104" s="15" t="str">
        <f>IF(競技者データ入力シート!M109="","",競技者データ入力シート!M109)</f>
        <v/>
      </c>
      <c r="N104" s="15" t="str">
        <f>IF(競技者データ入力シート!L109="","",競技者データ入力シート!L109)</f>
        <v/>
      </c>
      <c r="O104" s="288" t="str">
        <f>IF(競技者データ入力シート!N109="","",(VLOOKUP(競技者データ入力シート!N109,データ!$W$2:$X$33,2,FALSE)))</f>
        <v/>
      </c>
      <c r="P104" s="15" t="str">
        <f>IF(競技者データ入力シート!O109="","",競技者データ入力シート!O109)</f>
        <v/>
      </c>
      <c r="S104" s="15" t="str">
        <f>IF(競技者データ入力シート!S109="","",VLOOKUP(競技者データ入力シート!S109,データ!$Z$2:$AA$5,2,FALSE))</f>
        <v/>
      </c>
      <c r="T104" s="15" t="str">
        <f>IF(競技者データ入力シート!T109="","",競技者データ入力シート!T109)</f>
        <v/>
      </c>
      <c r="AJ104" s="1" t="str">
        <f>IF(競技者データ入力シート!V109="","",競技者データ入力シート!V109)</f>
        <v/>
      </c>
    </row>
    <row r="105" spans="2:36" x14ac:dyDescent="0.15">
      <c r="B105" s="15" t="str">
        <f>IF(競技者データ入力シート!B110="","",競技者データ入力シート!$V$1)</f>
        <v/>
      </c>
      <c r="C105" s="15" t="str">
        <f>IF(競技者データ入力シート!C110="","",'大会申込一覧表（印刷提出）'!$P$5)</f>
        <v/>
      </c>
      <c r="E105" s="15" t="str">
        <f>IF(競技者データ入力シート!B110="","",競技者データ入力シート!B110)</f>
        <v/>
      </c>
      <c r="F105" s="15" t="str">
        <f>IF(競技者データ入力シート!C110="","",競技者データ入力シート!C110&amp;" "&amp;競技者データ入力シート!D110)</f>
        <v/>
      </c>
      <c r="G105" s="15" t="str">
        <f>IF(競技者データ入力シート!E110="","",競技者データ入力シート!E110&amp;" "&amp;競技者データ入力シート!F110)</f>
        <v/>
      </c>
      <c r="H105" s="15" t="str">
        <f>IF(競技者データ入力シート!C110="","",競技者データ入力シート!C110&amp;" "&amp;競技者データ入力シート!D110)</f>
        <v/>
      </c>
      <c r="I105" s="15" t="str">
        <f>IF(競技者データ入力シート!H110="","",競技者データ入力シート!H110)</f>
        <v/>
      </c>
      <c r="J105" s="15" t="str">
        <f>IF(競技者データ入力シート!I110="","",競技者データ入力シート!I110)</f>
        <v/>
      </c>
      <c r="K105" s="15" t="str">
        <f>IF(競技者データ入力シート!J110="","",競技者データ入力シート!J110)</f>
        <v/>
      </c>
      <c r="L105" s="15" t="str">
        <f>IF(競技者データ入力シート!K110="","",競技者データ入力シート!K110)</f>
        <v/>
      </c>
      <c r="M105" s="15" t="str">
        <f>IF(競技者データ入力シート!M110="","",競技者データ入力シート!M110)</f>
        <v/>
      </c>
      <c r="N105" s="15" t="str">
        <f>IF(競技者データ入力シート!L110="","",競技者データ入力シート!L110)</f>
        <v/>
      </c>
      <c r="O105" s="288" t="str">
        <f>IF(競技者データ入力シート!N110="","",(VLOOKUP(競技者データ入力シート!N110,データ!$W$2:$X$33,2,FALSE)))</f>
        <v/>
      </c>
      <c r="P105" s="15" t="str">
        <f>IF(競技者データ入力シート!O110="","",競技者データ入力シート!O110)</f>
        <v/>
      </c>
      <c r="S105" s="15" t="str">
        <f>IF(競技者データ入力シート!S110="","",VLOOKUP(競技者データ入力シート!S110,データ!$Z$2:$AA$5,2,FALSE))</f>
        <v/>
      </c>
      <c r="T105" s="15" t="str">
        <f>IF(競技者データ入力シート!T110="","",競技者データ入力シート!T110)</f>
        <v/>
      </c>
      <c r="AJ105" s="1" t="str">
        <f>IF(競技者データ入力シート!V110="","",競技者データ入力シート!V110)</f>
        <v/>
      </c>
    </row>
    <row r="106" spans="2:36" x14ac:dyDescent="0.15">
      <c r="B106" s="15" t="str">
        <f>IF(競技者データ入力シート!B111="","",競技者データ入力シート!$V$1)</f>
        <v/>
      </c>
      <c r="C106" s="15" t="str">
        <f>IF(競技者データ入力シート!C111="","",'大会申込一覧表（印刷提出）'!$P$5)</f>
        <v/>
      </c>
      <c r="E106" s="15" t="str">
        <f>IF(競技者データ入力シート!B111="","",競技者データ入力シート!B111)</f>
        <v/>
      </c>
      <c r="F106" s="15" t="str">
        <f>IF(競技者データ入力シート!C111="","",競技者データ入力シート!C111&amp;" "&amp;競技者データ入力シート!D111)</f>
        <v/>
      </c>
      <c r="G106" s="15" t="str">
        <f>IF(競技者データ入力シート!E111="","",競技者データ入力シート!E111&amp;" "&amp;競技者データ入力シート!F111)</f>
        <v/>
      </c>
      <c r="H106" s="15" t="str">
        <f>IF(競技者データ入力シート!C111="","",競技者データ入力シート!C111&amp;" "&amp;競技者データ入力シート!D111)</f>
        <v/>
      </c>
      <c r="I106" s="15" t="str">
        <f>IF(競技者データ入力シート!H111="","",競技者データ入力シート!H111)</f>
        <v/>
      </c>
      <c r="J106" s="15" t="str">
        <f>IF(競技者データ入力シート!I111="","",競技者データ入力シート!I111)</f>
        <v/>
      </c>
      <c r="K106" s="15" t="str">
        <f>IF(競技者データ入力シート!J111="","",競技者データ入力シート!J111)</f>
        <v/>
      </c>
      <c r="L106" s="15" t="str">
        <f>IF(競技者データ入力シート!K111="","",競技者データ入力シート!K111)</f>
        <v/>
      </c>
      <c r="M106" s="15" t="str">
        <f>IF(競技者データ入力シート!M111="","",競技者データ入力シート!M111)</f>
        <v/>
      </c>
      <c r="N106" s="15" t="str">
        <f>IF(競技者データ入力シート!L111="","",競技者データ入力シート!L111)</f>
        <v/>
      </c>
      <c r="O106" s="288" t="str">
        <f>IF(競技者データ入力シート!N111="","",(VLOOKUP(競技者データ入力シート!N111,データ!$W$2:$X$33,2,FALSE)))</f>
        <v/>
      </c>
      <c r="P106" s="15" t="str">
        <f>IF(競技者データ入力シート!O111="","",競技者データ入力シート!O111)</f>
        <v/>
      </c>
      <c r="S106" s="15" t="str">
        <f>IF(競技者データ入力シート!S111="","",VLOOKUP(競技者データ入力シート!S111,データ!$Z$2:$AA$5,2,FALSE))</f>
        <v/>
      </c>
      <c r="T106" s="15" t="str">
        <f>IF(競技者データ入力シート!T111="","",競技者データ入力シート!T111)</f>
        <v/>
      </c>
      <c r="AJ106" s="1" t="str">
        <f>IF(競技者データ入力シート!V111="","",競技者データ入力シート!V111)</f>
        <v/>
      </c>
    </row>
    <row r="107" spans="2:36" x14ac:dyDescent="0.15">
      <c r="B107" s="15" t="str">
        <f>IF(競技者データ入力シート!B112="","",競技者データ入力シート!$V$1)</f>
        <v/>
      </c>
      <c r="C107" s="15" t="str">
        <f>IF(競技者データ入力シート!C112="","",'大会申込一覧表（印刷提出）'!$P$5)</f>
        <v/>
      </c>
      <c r="E107" s="15" t="str">
        <f>IF(競技者データ入力シート!B112="","",競技者データ入力シート!B112)</f>
        <v/>
      </c>
      <c r="F107" s="15" t="str">
        <f>IF(競技者データ入力シート!C112="","",競技者データ入力シート!C112&amp;" "&amp;競技者データ入力シート!D112)</f>
        <v/>
      </c>
      <c r="G107" s="15" t="str">
        <f>IF(競技者データ入力シート!E112="","",競技者データ入力シート!E112&amp;" "&amp;競技者データ入力シート!F112)</f>
        <v/>
      </c>
      <c r="H107" s="15" t="str">
        <f>IF(競技者データ入力シート!C112="","",競技者データ入力シート!C112&amp;" "&amp;競技者データ入力シート!D112)</f>
        <v/>
      </c>
      <c r="I107" s="15" t="str">
        <f>IF(競技者データ入力シート!H112="","",競技者データ入力シート!H112)</f>
        <v/>
      </c>
      <c r="J107" s="15" t="str">
        <f>IF(競技者データ入力シート!I112="","",競技者データ入力シート!I112)</f>
        <v/>
      </c>
      <c r="K107" s="15" t="str">
        <f>IF(競技者データ入力シート!J112="","",競技者データ入力シート!J112)</f>
        <v/>
      </c>
      <c r="L107" s="15" t="str">
        <f>IF(競技者データ入力シート!K112="","",競技者データ入力シート!K112)</f>
        <v/>
      </c>
      <c r="M107" s="15" t="str">
        <f>IF(競技者データ入力シート!M112="","",競技者データ入力シート!M112)</f>
        <v/>
      </c>
      <c r="N107" s="15" t="str">
        <f>IF(競技者データ入力シート!L112="","",競技者データ入力シート!L112)</f>
        <v/>
      </c>
      <c r="O107" s="288" t="str">
        <f>IF(競技者データ入力シート!N112="","",(VLOOKUP(競技者データ入力シート!N112,データ!$W$2:$X$33,2,FALSE)))</f>
        <v/>
      </c>
      <c r="P107" s="15" t="str">
        <f>IF(競技者データ入力シート!O112="","",競技者データ入力シート!O112)</f>
        <v/>
      </c>
      <c r="S107" s="15" t="str">
        <f>IF(競技者データ入力シート!S112="","",VLOOKUP(競技者データ入力シート!S112,データ!$Z$2:$AA$5,2,FALSE))</f>
        <v/>
      </c>
      <c r="T107" s="15" t="str">
        <f>IF(競技者データ入力シート!T112="","",競技者データ入力シート!T112)</f>
        <v/>
      </c>
      <c r="AJ107" s="1" t="str">
        <f>IF(競技者データ入力シート!V112="","",競技者データ入力シート!V112)</f>
        <v/>
      </c>
    </row>
    <row r="108" spans="2:36" x14ac:dyDescent="0.15">
      <c r="B108" s="15" t="str">
        <f>IF(競技者データ入力シート!B113="","",競技者データ入力シート!$V$1)</f>
        <v/>
      </c>
      <c r="C108" s="15" t="str">
        <f>IF(競技者データ入力シート!C113="","",'大会申込一覧表（印刷提出）'!$P$5)</f>
        <v/>
      </c>
      <c r="E108" s="15" t="str">
        <f>IF(競技者データ入力シート!B113="","",競技者データ入力シート!B113)</f>
        <v/>
      </c>
      <c r="F108" s="15" t="str">
        <f>IF(競技者データ入力シート!C113="","",競技者データ入力シート!C113&amp;" "&amp;競技者データ入力シート!D113)</f>
        <v/>
      </c>
      <c r="G108" s="15" t="str">
        <f>IF(競技者データ入力シート!E113="","",競技者データ入力シート!E113&amp;" "&amp;競技者データ入力シート!F113)</f>
        <v/>
      </c>
      <c r="H108" s="15" t="str">
        <f>IF(競技者データ入力シート!C113="","",競技者データ入力シート!C113&amp;" "&amp;競技者データ入力シート!D113)</f>
        <v/>
      </c>
      <c r="I108" s="15" t="str">
        <f>IF(競技者データ入力シート!H113="","",競技者データ入力シート!H113)</f>
        <v/>
      </c>
      <c r="J108" s="15" t="str">
        <f>IF(競技者データ入力シート!I113="","",競技者データ入力シート!I113)</f>
        <v/>
      </c>
      <c r="K108" s="15" t="str">
        <f>IF(競技者データ入力シート!J113="","",競技者データ入力シート!J113)</f>
        <v/>
      </c>
      <c r="L108" s="15" t="str">
        <f>IF(競技者データ入力シート!K113="","",競技者データ入力シート!K113)</f>
        <v/>
      </c>
      <c r="M108" s="15" t="str">
        <f>IF(競技者データ入力シート!M113="","",競技者データ入力シート!M113)</f>
        <v/>
      </c>
      <c r="N108" s="15" t="str">
        <f>IF(競技者データ入力シート!L113="","",競技者データ入力シート!L113)</f>
        <v/>
      </c>
      <c r="O108" s="288" t="str">
        <f>IF(競技者データ入力シート!N113="","",(VLOOKUP(競技者データ入力シート!N113,データ!$W$2:$X$33,2,FALSE)))</f>
        <v/>
      </c>
      <c r="P108" s="15" t="str">
        <f>IF(競技者データ入力シート!O113="","",競技者データ入力シート!O113)</f>
        <v/>
      </c>
      <c r="S108" s="15" t="str">
        <f>IF(競技者データ入力シート!S113="","",VLOOKUP(競技者データ入力シート!S113,データ!$Z$2:$AA$5,2,FALSE))</f>
        <v/>
      </c>
      <c r="T108" s="15" t="str">
        <f>IF(競技者データ入力シート!T113="","",競技者データ入力シート!T113)</f>
        <v/>
      </c>
      <c r="AJ108" s="1" t="str">
        <f>IF(競技者データ入力シート!V113="","",競技者データ入力シート!V113)</f>
        <v/>
      </c>
    </row>
    <row r="109" spans="2:36" x14ac:dyDescent="0.15">
      <c r="B109" s="15" t="str">
        <f>IF(競技者データ入力シート!B114="","",競技者データ入力シート!$V$1)</f>
        <v/>
      </c>
      <c r="C109" s="15" t="str">
        <f>IF(競技者データ入力シート!C114="","",'大会申込一覧表（印刷提出）'!$P$5)</f>
        <v/>
      </c>
      <c r="E109" s="15" t="str">
        <f>IF(競技者データ入力シート!B114="","",競技者データ入力シート!B114)</f>
        <v/>
      </c>
      <c r="F109" s="15" t="str">
        <f>IF(競技者データ入力シート!C114="","",競技者データ入力シート!C114&amp;" "&amp;競技者データ入力シート!D114)</f>
        <v/>
      </c>
      <c r="G109" s="15" t="str">
        <f>IF(競技者データ入力シート!E114="","",競技者データ入力シート!E114&amp;" "&amp;競技者データ入力シート!F114)</f>
        <v/>
      </c>
      <c r="H109" s="15" t="str">
        <f>IF(競技者データ入力シート!C114="","",競技者データ入力シート!C114&amp;" "&amp;競技者データ入力シート!D114)</f>
        <v/>
      </c>
      <c r="I109" s="15" t="str">
        <f>IF(競技者データ入力シート!H114="","",競技者データ入力シート!H114)</f>
        <v/>
      </c>
      <c r="J109" s="15" t="str">
        <f>IF(競技者データ入力シート!I114="","",競技者データ入力シート!I114)</f>
        <v/>
      </c>
      <c r="K109" s="15" t="str">
        <f>IF(競技者データ入力シート!J114="","",競技者データ入力シート!J114)</f>
        <v/>
      </c>
      <c r="L109" s="15" t="str">
        <f>IF(競技者データ入力シート!K114="","",競技者データ入力シート!K114)</f>
        <v/>
      </c>
      <c r="M109" s="15" t="str">
        <f>IF(競技者データ入力シート!M114="","",競技者データ入力シート!M114)</f>
        <v/>
      </c>
      <c r="N109" s="15" t="str">
        <f>IF(競技者データ入力シート!L114="","",競技者データ入力シート!L114)</f>
        <v/>
      </c>
      <c r="O109" s="288" t="str">
        <f>IF(競技者データ入力シート!N114="","",(VLOOKUP(競技者データ入力シート!N114,データ!$W$2:$X$33,2,FALSE)))</f>
        <v/>
      </c>
      <c r="P109" s="15" t="str">
        <f>IF(競技者データ入力シート!O114="","",競技者データ入力シート!O114)</f>
        <v/>
      </c>
      <c r="S109" s="15" t="str">
        <f>IF(競技者データ入力シート!S114="","",VLOOKUP(競技者データ入力シート!S114,データ!$Z$2:$AA$5,2,FALSE))</f>
        <v/>
      </c>
      <c r="T109" s="15" t="str">
        <f>IF(競技者データ入力シート!T114="","",競技者データ入力シート!T114)</f>
        <v/>
      </c>
      <c r="AJ109" s="1" t="str">
        <f>IF(競技者データ入力シート!V114="","",競技者データ入力シート!V114)</f>
        <v/>
      </c>
    </row>
    <row r="110" spans="2:36" x14ac:dyDescent="0.15">
      <c r="B110" s="15" t="str">
        <f>IF(競技者データ入力シート!B115="","",競技者データ入力シート!$V$1)</f>
        <v/>
      </c>
      <c r="C110" s="15" t="str">
        <f>IF(競技者データ入力シート!C115="","",'大会申込一覧表（印刷提出）'!$P$5)</f>
        <v/>
      </c>
      <c r="E110" s="15" t="str">
        <f>IF(競技者データ入力シート!B115="","",競技者データ入力シート!B115)</f>
        <v/>
      </c>
      <c r="F110" s="15" t="str">
        <f>IF(競技者データ入力シート!C115="","",競技者データ入力シート!C115&amp;" "&amp;競技者データ入力シート!D115)</f>
        <v/>
      </c>
      <c r="G110" s="15" t="str">
        <f>IF(競技者データ入力シート!E115="","",競技者データ入力シート!E115&amp;" "&amp;競技者データ入力シート!F115)</f>
        <v/>
      </c>
      <c r="H110" s="15" t="str">
        <f>IF(競技者データ入力シート!C115="","",競技者データ入力シート!C115&amp;" "&amp;競技者データ入力シート!D115)</f>
        <v/>
      </c>
      <c r="I110" s="15" t="str">
        <f>IF(競技者データ入力シート!H115="","",競技者データ入力シート!H115)</f>
        <v/>
      </c>
      <c r="J110" s="15" t="str">
        <f>IF(競技者データ入力シート!I115="","",競技者データ入力シート!I115)</f>
        <v/>
      </c>
      <c r="K110" s="15" t="str">
        <f>IF(競技者データ入力シート!J115="","",競技者データ入力シート!J115)</f>
        <v/>
      </c>
      <c r="L110" s="15" t="str">
        <f>IF(競技者データ入力シート!K115="","",競技者データ入力シート!K115)</f>
        <v/>
      </c>
      <c r="M110" s="15" t="str">
        <f>IF(競技者データ入力シート!M115="","",競技者データ入力シート!M115)</f>
        <v/>
      </c>
      <c r="N110" s="15" t="str">
        <f>IF(競技者データ入力シート!L115="","",競技者データ入力シート!L115)</f>
        <v/>
      </c>
      <c r="O110" s="288" t="str">
        <f>IF(競技者データ入力シート!N115="","",(VLOOKUP(競技者データ入力シート!N115,データ!$W$2:$X$33,2,FALSE)))</f>
        <v/>
      </c>
      <c r="P110" s="15" t="str">
        <f>IF(競技者データ入力シート!O115="","",競技者データ入力シート!O115)</f>
        <v/>
      </c>
      <c r="S110" s="15" t="str">
        <f>IF(競技者データ入力シート!S115="","",VLOOKUP(競技者データ入力シート!S115,データ!$Z$2:$AA$5,2,FALSE))</f>
        <v/>
      </c>
      <c r="T110" s="15" t="str">
        <f>IF(競技者データ入力シート!T115="","",競技者データ入力シート!T115)</f>
        <v/>
      </c>
      <c r="AJ110" s="1" t="str">
        <f>IF(競技者データ入力シート!V115="","",競技者データ入力シート!V115)</f>
        <v/>
      </c>
    </row>
    <row r="111" spans="2:36" x14ac:dyDescent="0.15">
      <c r="B111" s="15" t="str">
        <f>IF(競技者データ入力シート!B116="","",競技者データ入力シート!$V$1)</f>
        <v/>
      </c>
      <c r="C111" s="15" t="str">
        <f>IF(競技者データ入力シート!C116="","",'大会申込一覧表（印刷提出）'!$P$5)</f>
        <v/>
      </c>
      <c r="E111" s="15" t="str">
        <f>IF(競技者データ入力シート!B116="","",競技者データ入力シート!B116)</f>
        <v/>
      </c>
      <c r="F111" s="15" t="str">
        <f>IF(競技者データ入力シート!C116="","",競技者データ入力シート!C116&amp;" "&amp;競技者データ入力シート!D116)</f>
        <v/>
      </c>
      <c r="G111" s="15" t="str">
        <f>IF(競技者データ入力シート!E116="","",競技者データ入力シート!E116&amp;" "&amp;競技者データ入力シート!F116)</f>
        <v/>
      </c>
      <c r="H111" s="15" t="str">
        <f>IF(競技者データ入力シート!C116="","",競技者データ入力シート!C116&amp;" "&amp;競技者データ入力シート!D116)</f>
        <v/>
      </c>
      <c r="I111" s="15" t="str">
        <f>IF(競技者データ入力シート!H116="","",競技者データ入力シート!H116)</f>
        <v/>
      </c>
      <c r="J111" s="15" t="str">
        <f>IF(競技者データ入力シート!I116="","",競技者データ入力シート!I116)</f>
        <v/>
      </c>
      <c r="K111" s="15" t="str">
        <f>IF(競技者データ入力シート!J116="","",競技者データ入力シート!J116)</f>
        <v/>
      </c>
      <c r="L111" s="15" t="str">
        <f>IF(競技者データ入力シート!K116="","",競技者データ入力シート!K116)</f>
        <v/>
      </c>
      <c r="M111" s="15" t="str">
        <f>IF(競技者データ入力シート!M116="","",競技者データ入力シート!M116)</f>
        <v/>
      </c>
      <c r="N111" s="15" t="str">
        <f>IF(競技者データ入力シート!L116="","",競技者データ入力シート!L116)</f>
        <v/>
      </c>
      <c r="O111" s="288" t="str">
        <f>IF(競技者データ入力シート!N116="","",(VLOOKUP(競技者データ入力シート!N116,データ!$W$2:$X$33,2,FALSE)))</f>
        <v/>
      </c>
      <c r="P111" s="15" t="str">
        <f>IF(競技者データ入力シート!O116="","",競技者データ入力シート!O116)</f>
        <v/>
      </c>
      <c r="S111" s="15" t="str">
        <f>IF(競技者データ入力シート!S116="","",VLOOKUP(競技者データ入力シート!S116,データ!$Z$2:$AA$5,2,FALSE))</f>
        <v/>
      </c>
      <c r="T111" s="15" t="str">
        <f>IF(競技者データ入力シート!T116="","",競技者データ入力シート!T116)</f>
        <v/>
      </c>
      <c r="AJ111" s="1" t="str">
        <f>IF(競技者データ入力シート!V116="","",競技者データ入力シート!V116)</f>
        <v/>
      </c>
    </row>
    <row r="112" spans="2:36" x14ac:dyDescent="0.15">
      <c r="B112" s="15" t="str">
        <f>IF(競技者データ入力シート!B117="","",競技者データ入力シート!$V$1)</f>
        <v/>
      </c>
      <c r="C112" s="15" t="str">
        <f>IF(競技者データ入力シート!C117="","",'大会申込一覧表（印刷提出）'!$P$5)</f>
        <v/>
      </c>
      <c r="E112" s="15" t="str">
        <f>IF(競技者データ入力シート!B117="","",競技者データ入力シート!B117)</f>
        <v/>
      </c>
      <c r="F112" s="15" t="str">
        <f>IF(競技者データ入力シート!C117="","",競技者データ入力シート!C117&amp;" "&amp;競技者データ入力シート!D117)</f>
        <v/>
      </c>
      <c r="G112" s="15" t="str">
        <f>IF(競技者データ入力シート!E117="","",競技者データ入力シート!E117&amp;" "&amp;競技者データ入力シート!F117)</f>
        <v/>
      </c>
      <c r="H112" s="15" t="str">
        <f>IF(競技者データ入力シート!C117="","",競技者データ入力シート!C117&amp;" "&amp;競技者データ入力シート!D117)</f>
        <v/>
      </c>
      <c r="I112" s="15" t="str">
        <f>IF(競技者データ入力シート!H117="","",競技者データ入力シート!H117)</f>
        <v/>
      </c>
      <c r="J112" s="15" t="str">
        <f>IF(競技者データ入力シート!I117="","",競技者データ入力シート!I117)</f>
        <v/>
      </c>
      <c r="K112" s="15" t="str">
        <f>IF(競技者データ入力シート!J117="","",競技者データ入力シート!J117)</f>
        <v/>
      </c>
      <c r="L112" s="15" t="str">
        <f>IF(競技者データ入力シート!K117="","",競技者データ入力シート!K117)</f>
        <v/>
      </c>
      <c r="M112" s="15" t="str">
        <f>IF(競技者データ入力シート!M117="","",競技者データ入力シート!M117)</f>
        <v/>
      </c>
      <c r="N112" s="15" t="str">
        <f>IF(競技者データ入力シート!L117="","",競技者データ入力シート!L117)</f>
        <v/>
      </c>
      <c r="O112" s="288" t="str">
        <f>IF(競技者データ入力シート!N117="","",(VLOOKUP(競技者データ入力シート!N117,データ!$W$2:$X$33,2,FALSE)))</f>
        <v/>
      </c>
      <c r="P112" s="15" t="str">
        <f>IF(競技者データ入力シート!O117="","",競技者データ入力シート!O117)</f>
        <v/>
      </c>
      <c r="S112" s="15" t="str">
        <f>IF(競技者データ入力シート!S117="","",VLOOKUP(競技者データ入力シート!S117,データ!$Z$2:$AA$5,2,FALSE))</f>
        <v/>
      </c>
      <c r="T112" s="15" t="str">
        <f>IF(競技者データ入力シート!T117="","",競技者データ入力シート!T117)</f>
        <v/>
      </c>
      <c r="AJ112" s="1" t="str">
        <f>IF(競技者データ入力シート!V117="","",競技者データ入力シート!V117)</f>
        <v/>
      </c>
    </row>
    <row r="113" spans="2:36" x14ac:dyDescent="0.15">
      <c r="B113" s="15" t="str">
        <f>IF(競技者データ入力シート!B118="","",競技者データ入力シート!$V$1)</f>
        <v/>
      </c>
      <c r="C113" s="15" t="str">
        <f>IF(競技者データ入力シート!C118="","",'大会申込一覧表（印刷提出）'!$P$5)</f>
        <v/>
      </c>
      <c r="E113" s="15" t="str">
        <f>IF(競技者データ入力シート!B118="","",競技者データ入力シート!B118)</f>
        <v/>
      </c>
      <c r="F113" s="15" t="str">
        <f>IF(競技者データ入力シート!C118="","",競技者データ入力シート!C118&amp;" "&amp;競技者データ入力シート!D118)</f>
        <v/>
      </c>
      <c r="G113" s="15" t="str">
        <f>IF(競技者データ入力シート!E118="","",競技者データ入力シート!E118&amp;" "&amp;競技者データ入力シート!F118)</f>
        <v/>
      </c>
      <c r="H113" s="15" t="str">
        <f>IF(競技者データ入力シート!C118="","",競技者データ入力シート!C118&amp;" "&amp;競技者データ入力シート!D118)</f>
        <v/>
      </c>
      <c r="I113" s="15" t="str">
        <f>IF(競技者データ入力シート!H118="","",競技者データ入力シート!H118)</f>
        <v/>
      </c>
      <c r="J113" s="15" t="str">
        <f>IF(競技者データ入力シート!I118="","",競技者データ入力シート!I118)</f>
        <v/>
      </c>
      <c r="K113" s="15" t="str">
        <f>IF(競技者データ入力シート!J118="","",競技者データ入力シート!J118)</f>
        <v/>
      </c>
      <c r="L113" s="15" t="str">
        <f>IF(競技者データ入力シート!K118="","",競技者データ入力シート!K118)</f>
        <v/>
      </c>
      <c r="M113" s="15" t="str">
        <f>IF(競技者データ入力シート!M118="","",競技者データ入力シート!M118)</f>
        <v/>
      </c>
      <c r="N113" s="15" t="str">
        <f>IF(競技者データ入力シート!L118="","",競技者データ入力シート!L118)</f>
        <v/>
      </c>
      <c r="O113" s="288" t="str">
        <f>IF(競技者データ入力シート!N118="","",(VLOOKUP(競技者データ入力シート!N118,データ!$W$2:$X$33,2,FALSE)))</f>
        <v/>
      </c>
      <c r="P113" s="15" t="str">
        <f>IF(競技者データ入力シート!O118="","",競技者データ入力シート!O118)</f>
        <v/>
      </c>
      <c r="S113" s="15" t="str">
        <f>IF(競技者データ入力シート!S118="","",VLOOKUP(競技者データ入力シート!S118,データ!$Z$2:$AA$5,2,FALSE))</f>
        <v/>
      </c>
      <c r="T113" s="15" t="str">
        <f>IF(競技者データ入力シート!T118="","",競技者データ入力シート!T118)</f>
        <v/>
      </c>
      <c r="AJ113" s="1" t="str">
        <f>IF(競技者データ入力シート!V118="","",競技者データ入力シート!V118)</f>
        <v/>
      </c>
    </row>
    <row r="114" spans="2:36" x14ac:dyDescent="0.15">
      <c r="B114" s="15" t="str">
        <f>IF(競技者データ入力シート!B119="","",競技者データ入力シート!$V$1)</f>
        <v/>
      </c>
      <c r="C114" s="15" t="str">
        <f>IF(競技者データ入力シート!C119="","",'大会申込一覧表（印刷提出）'!$P$5)</f>
        <v/>
      </c>
      <c r="E114" s="15" t="str">
        <f>IF(競技者データ入力シート!B119="","",競技者データ入力シート!B119)</f>
        <v/>
      </c>
      <c r="F114" s="15" t="str">
        <f>IF(競技者データ入力シート!C119="","",競技者データ入力シート!C119&amp;" "&amp;競技者データ入力シート!D119)</f>
        <v/>
      </c>
      <c r="G114" s="15" t="str">
        <f>IF(競技者データ入力シート!E119="","",競技者データ入力シート!E119&amp;" "&amp;競技者データ入力シート!F119)</f>
        <v/>
      </c>
      <c r="H114" s="15" t="str">
        <f>IF(競技者データ入力シート!C119="","",競技者データ入力シート!C119&amp;" "&amp;競技者データ入力シート!D119)</f>
        <v/>
      </c>
      <c r="I114" s="15" t="str">
        <f>IF(競技者データ入力シート!H119="","",競技者データ入力シート!H119)</f>
        <v/>
      </c>
      <c r="J114" s="15" t="str">
        <f>IF(競技者データ入力シート!I119="","",競技者データ入力シート!I119)</f>
        <v/>
      </c>
      <c r="K114" s="15" t="str">
        <f>IF(競技者データ入力シート!J119="","",競技者データ入力シート!J119)</f>
        <v/>
      </c>
      <c r="L114" s="15" t="str">
        <f>IF(競技者データ入力シート!K119="","",競技者データ入力シート!K119)</f>
        <v/>
      </c>
      <c r="M114" s="15" t="str">
        <f>IF(競技者データ入力シート!M119="","",競技者データ入力シート!M119)</f>
        <v/>
      </c>
      <c r="N114" s="15" t="str">
        <f>IF(競技者データ入力シート!L119="","",競技者データ入力シート!L119)</f>
        <v/>
      </c>
      <c r="O114" s="288" t="str">
        <f>IF(競技者データ入力シート!N119="","",(VLOOKUP(競技者データ入力シート!N119,データ!$W$2:$X$33,2,FALSE)))</f>
        <v/>
      </c>
      <c r="P114" s="15" t="str">
        <f>IF(競技者データ入力シート!O119="","",競技者データ入力シート!O119)</f>
        <v/>
      </c>
      <c r="S114" s="15" t="str">
        <f>IF(競技者データ入力シート!S119="","",VLOOKUP(競技者データ入力シート!S119,データ!$Z$2:$AA$5,2,FALSE))</f>
        <v/>
      </c>
      <c r="T114" s="15" t="str">
        <f>IF(競技者データ入力シート!T119="","",競技者データ入力シート!T119)</f>
        <v/>
      </c>
      <c r="AJ114" s="1" t="str">
        <f>IF(競技者データ入力シート!V119="","",競技者データ入力シート!V119)</f>
        <v/>
      </c>
    </row>
    <row r="115" spans="2:36" x14ac:dyDescent="0.15">
      <c r="B115" s="15" t="str">
        <f>IF(競技者データ入力シート!B120="","",競技者データ入力シート!$V$1)</f>
        <v/>
      </c>
      <c r="C115" s="15" t="str">
        <f>IF(競技者データ入力シート!C120="","",'大会申込一覧表（印刷提出）'!$P$5)</f>
        <v/>
      </c>
      <c r="E115" s="15" t="str">
        <f>IF(競技者データ入力シート!B120="","",競技者データ入力シート!B120)</f>
        <v/>
      </c>
      <c r="F115" s="15" t="str">
        <f>IF(競技者データ入力シート!C120="","",競技者データ入力シート!C120&amp;" "&amp;競技者データ入力シート!D120)</f>
        <v/>
      </c>
      <c r="G115" s="15" t="str">
        <f>IF(競技者データ入力シート!E120="","",競技者データ入力シート!E120&amp;" "&amp;競技者データ入力シート!F120)</f>
        <v/>
      </c>
      <c r="H115" s="15" t="str">
        <f>IF(競技者データ入力シート!C120="","",競技者データ入力シート!C120&amp;" "&amp;競技者データ入力シート!D120)</f>
        <v/>
      </c>
      <c r="I115" s="15" t="str">
        <f>IF(競技者データ入力シート!H120="","",競技者データ入力シート!H120)</f>
        <v/>
      </c>
      <c r="J115" s="15" t="str">
        <f>IF(競技者データ入力シート!I120="","",競技者データ入力シート!I120)</f>
        <v/>
      </c>
      <c r="K115" s="15" t="str">
        <f>IF(競技者データ入力シート!J120="","",競技者データ入力シート!J120)</f>
        <v/>
      </c>
      <c r="L115" s="15" t="str">
        <f>IF(競技者データ入力シート!K120="","",競技者データ入力シート!K120)</f>
        <v/>
      </c>
      <c r="M115" s="15" t="str">
        <f>IF(競技者データ入力シート!M120="","",競技者データ入力シート!M120)</f>
        <v/>
      </c>
      <c r="N115" s="15" t="str">
        <f>IF(競技者データ入力シート!L120="","",競技者データ入力シート!L120)</f>
        <v/>
      </c>
      <c r="O115" s="288" t="str">
        <f>IF(競技者データ入力シート!N120="","",(VLOOKUP(競技者データ入力シート!N120,データ!$W$2:$X$33,2,FALSE)))</f>
        <v/>
      </c>
      <c r="P115" s="15" t="str">
        <f>IF(競技者データ入力シート!O120="","",競技者データ入力シート!O120)</f>
        <v/>
      </c>
      <c r="S115" s="15" t="str">
        <f>IF(競技者データ入力シート!S120="","",VLOOKUP(競技者データ入力シート!S120,データ!$Z$2:$AA$5,2,FALSE))</f>
        <v/>
      </c>
      <c r="T115" s="15" t="str">
        <f>IF(競技者データ入力シート!T120="","",競技者データ入力シート!T120)</f>
        <v/>
      </c>
      <c r="AJ115" s="1" t="str">
        <f>IF(競技者データ入力シート!V120="","",競技者データ入力シート!V120)</f>
        <v/>
      </c>
    </row>
    <row r="116" spans="2:36" x14ac:dyDescent="0.15">
      <c r="B116" s="15" t="str">
        <f>IF(競技者データ入力シート!B121="","",競技者データ入力シート!$V$1)</f>
        <v/>
      </c>
      <c r="C116" s="15" t="str">
        <f>IF(競技者データ入力シート!C121="","",'大会申込一覧表（印刷提出）'!$P$5)</f>
        <v/>
      </c>
      <c r="E116" s="15" t="str">
        <f>IF(競技者データ入力シート!B121="","",競技者データ入力シート!B121)</f>
        <v/>
      </c>
      <c r="F116" s="15" t="str">
        <f>IF(競技者データ入力シート!C121="","",競技者データ入力シート!C121&amp;" "&amp;競技者データ入力シート!D121)</f>
        <v/>
      </c>
      <c r="G116" s="15" t="str">
        <f>IF(競技者データ入力シート!E121="","",競技者データ入力シート!E121&amp;" "&amp;競技者データ入力シート!F121)</f>
        <v/>
      </c>
      <c r="H116" s="15" t="str">
        <f>IF(競技者データ入力シート!C121="","",競技者データ入力シート!C121&amp;" "&amp;競技者データ入力シート!D121)</f>
        <v/>
      </c>
      <c r="I116" s="15" t="str">
        <f>IF(競技者データ入力シート!H121="","",競技者データ入力シート!H121)</f>
        <v/>
      </c>
      <c r="J116" s="15" t="str">
        <f>IF(競技者データ入力シート!I121="","",競技者データ入力シート!I121)</f>
        <v/>
      </c>
      <c r="K116" s="15" t="str">
        <f>IF(競技者データ入力シート!J121="","",競技者データ入力シート!J121)</f>
        <v/>
      </c>
      <c r="L116" s="15" t="str">
        <f>IF(競技者データ入力シート!K121="","",競技者データ入力シート!K121)</f>
        <v/>
      </c>
      <c r="M116" s="15" t="str">
        <f>IF(競技者データ入力シート!M121="","",競技者データ入力シート!M121)</f>
        <v/>
      </c>
      <c r="N116" s="15" t="str">
        <f>IF(競技者データ入力シート!L121="","",競技者データ入力シート!L121)</f>
        <v/>
      </c>
      <c r="O116" s="288" t="str">
        <f>IF(競技者データ入力シート!N121="","",(VLOOKUP(競技者データ入力シート!N121,データ!$W$2:$X$33,2,FALSE)))</f>
        <v/>
      </c>
      <c r="P116" s="15" t="str">
        <f>IF(競技者データ入力シート!O121="","",競技者データ入力シート!O121)</f>
        <v/>
      </c>
      <c r="S116" s="15" t="str">
        <f>IF(競技者データ入力シート!S121="","",VLOOKUP(競技者データ入力シート!S121,データ!$Z$2:$AA$5,2,FALSE))</f>
        <v/>
      </c>
      <c r="T116" s="15" t="str">
        <f>IF(競技者データ入力シート!T121="","",競技者データ入力シート!T121)</f>
        <v/>
      </c>
      <c r="AJ116" s="1" t="str">
        <f>IF(競技者データ入力シート!V121="","",競技者データ入力シート!V121)</f>
        <v/>
      </c>
    </row>
    <row r="117" spans="2:36" x14ac:dyDescent="0.15">
      <c r="B117" s="15" t="str">
        <f>IF(競技者データ入力シート!B122="","",競技者データ入力シート!$V$1)</f>
        <v/>
      </c>
      <c r="C117" s="15" t="str">
        <f>IF(競技者データ入力シート!C122="","",'大会申込一覧表（印刷提出）'!$P$5)</f>
        <v/>
      </c>
      <c r="E117" s="15" t="str">
        <f>IF(競技者データ入力シート!B122="","",競技者データ入力シート!B122)</f>
        <v/>
      </c>
      <c r="F117" s="15" t="str">
        <f>IF(競技者データ入力シート!C122="","",競技者データ入力シート!C122&amp;" "&amp;競技者データ入力シート!D122)</f>
        <v/>
      </c>
      <c r="G117" s="15" t="str">
        <f>IF(競技者データ入力シート!E122="","",競技者データ入力シート!E122&amp;" "&amp;競技者データ入力シート!F122)</f>
        <v/>
      </c>
      <c r="H117" s="15" t="str">
        <f>IF(競技者データ入力シート!C122="","",競技者データ入力シート!C122&amp;" "&amp;競技者データ入力シート!D122)</f>
        <v/>
      </c>
      <c r="I117" s="15" t="str">
        <f>IF(競技者データ入力シート!H122="","",競技者データ入力シート!H122)</f>
        <v/>
      </c>
      <c r="J117" s="15" t="str">
        <f>IF(競技者データ入力シート!I122="","",競技者データ入力シート!I122)</f>
        <v/>
      </c>
      <c r="K117" s="15" t="str">
        <f>IF(競技者データ入力シート!J122="","",競技者データ入力シート!J122)</f>
        <v/>
      </c>
      <c r="L117" s="15" t="str">
        <f>IF(競技者データ入力シート!K122="","",競技者データ入力シート!K122)</f>
        <v/>
      </c>
      <c r="M117" s="15" t="str">
        <f>IF(競技者データ入力シート!M122="","",競技者データ入力シート!M122)</f>
        <v/>
      </c>
      <c r="N117" s="15" t="str">
        <f>IF(競技者データ入力シート!L122="","",競技者データ入力シート!L122)</f>
        <v/>
      </c>
      <c r="O117" s="288" t="str">
        <f>IF(競技者データ入力シート!N122="","",(VLOOKUP(競技者データ入力シート!N122,データ!$W$2:$X$33,2,FALSE)))</f>
        <v/>
      </c>
      <c r="P117" s="15" t="str">
        <f>IF(競技者データ入力シート!O122="","",競技者データ入力シート!O122)</f>
        <v/>
      </c>
      <c r="S117" s="15" t="str">
        <f>IF(競技者データ入力シート!S122="","",VLOOKUP(競技者データ入力シート!S122,データ!$Z$2:$AA$5,2,FALSE))</f>
        <v/>
      </c>
      <c r="T117" s="15" t="str">
        <f>IF(競技者データ入力シート!T122="","",競技者データ入力シート!T122)</f>
        <v/>
      </c>
      <c r="AJ117" s="1" t="str">
        <f>IF(競技者データ入力シート!V122="","",競技者データ入力シート!V122)</f>
        <v/>
      </c>
    </row>
    <row r="118" spans="2:36" x14ac:dyDescent="0.15">
      <c r="B118" s="15" t="str">
        <f>IF(競技者データ入力シート!B123="","",競技者データ入力シート!$V$1)</f>
        <v/>
      </c>
      <c r="C118" s="15" t="str">
        <f>IF(競技者データ入力シート!C123="","",'大会申込一覧表（印刷提出）'!$P$5)</f>
        <v/>
      </c>
      <c r="E118" s="15" t="str">
        <f>IF(競技者データ入力シート!B123="","",競技者データ入力シート!B123)</f>
        <v/>
      </c>
      <c r="F118" s="15" t="str">
        <f>IF(競技者データ入力シート!C123="","",競技者データ入力シート!C123&amp;" "&amp;競技者データ入力シート!D123)</f>
        <v/>
      </c>
      <c r="G118" s="15" t="str">
        <f>IF(競技者データ入力シート!E123="","",競技者データ入力シート!E123&amp;" "&amp;競技者データ入力シート!F123)</f>
        <v/>
      </c>
      <c r="H118" s="15" t="str">
        <f>IF(競技者データ入力シート!C123="","",競技者データ入力シート!C123&amp;" "&amp;競技者データ入力シート!D123)</f>
        <v/>
      </c>
      <c r="I118" s="15" t="str">
        <f>IF(競技者データ入力シート!H123="","",競技者データ入力シート!H123)</f>
        <v/>
      </c>
      <c r="J118" s="15" t="str">
        <f>IF(競技者データ入力シート!I123="","",競技者データ入力シート!I123)</f>
        <v/>
      </c>
      <c r="K118" s="15" t="str">
        <f>IF(競技者データ入力シート!J123="","",競技者データ入力シート!J123)</f>
        <v/>
      </c>
      <c r="L118" s="15" t="str">
        <f>IF(競技者データ入力シート!K123="","",競技者データ入力シート!K123)</f>
        <v/>
      </c>
      <c r="M118" s="15" t="str">
        <f>IF(競技者データ入力シート!M123="","",競技者データ入力シート!M123)</f>
        <v/>
      </c>
      <c r="N118" s="15" t="str">
        <f>IF(競技者データ入力シート!L123="","",競技者データ入力シート!L123)</f>
        <v/>
      </c>
      <c r="O118" s="288" t="str">
        <f>IF(競技者データ入力シート!N123="","",(VLOOKUP(競技者データ入力シート!N123,データ!$W$2:$X$33,2,FALSE)))</f>
        <v/>
      </c>
      <c r="P118" s="15" t="str">
        <f>IF(競技者データ入力シート!O123="","",競技者データ入力シート!O123)</f>
        <v/>
      </c>
      <c r="S118" s="15" t="str">
        <f>IF(競技者データ入力シート!S123="","",VLOOKUP(競技者データ入力シート!S123,データ!$Z$2:$AA$5,2,FALSE))</f>
        <v/>
      </c>
      <c r="T118" s="15" t="str">
        <f>IF(競技者データ入力シート!T123="","",競技者データ入力シート!T123)</f>
        <v/>
      </c>
      <c r="AJ118" s="1" t="str">
        <f>IF(競技者データ入力シート!V123="","",競技者データ入力シート!V123)</f>
        <v/>
      </c>
    </row>
    <row r="119" spans="2:36" x14ac:dyDescent="0.15">
      <c r="B119" s="15" t="str">
        <f>IF(競技者データ入力シート!B124="","",競技者データ入力シート!$V$1)</f>
        <v/>
      </c>
      <c r="C119" s="15" t="str">
        <f>IF(競技者データ入力シート!C124="","",'大会申込一覧表（印刷提出）'!$P$5)</f>
        <v/>
      </c>
      <c r="E119" s="15" t="str">
        <f>IF(競技者データ入力シート!B124="","",競技者データ入力シート!B124)</f>
        <v/>
      </c>
      <c r="F119" s="15" t="str">
        <f>IF(競技者データ入力シート!C124="","",競技者データ入力シート!C124&amp;" "&amp;競技者データ入力シート!D124)</f>
        <v/>
      </c>
      <c r="G119" s="15" t="str">
        <f>IF(競技者データ入力シート!E124="","",競技者データ入力シート!E124&amp;" "&amp;競技者データ入力シート!F124)</f>
        <v/>
      </c>
      <c r="H119" s="15" t="str">
        <f>IF(競技者データ入力シート!C124="","",競技者データ入力シート!C124&amp;" "&amp;競技者データ入力シート!D124)</f>
        <v/>
      </c>
      <c r="I119" s="15" t="str">
        <f>IF(競技者データ入力シート!H124="","",競技者データ入力シート!H124)</f>
        <v/>
      </c>
      <c r="J119" s="15" t="str">
        <f>IF(競技者データ入力シート!I124="","",競技者データ入力シート!I124)</f>
        <v/>
      </c>
      <c r="K119" s="15" t="str">
        <f>IF(競技者データ入力シート!J124="","",競技者データ入力シート!J124)</f>
        <v/>
      </c>
      <c r="L119" s="15" t="str">
        <f>IF(競技者データ入力シート!K124="","",競技者データ入力シート!K124)</f>
        <v/>
      </c>
      <c r="M119" s="15" t="str">
        <f>IF(競技者データ入力シート!M124="","",競技者データ入力シート!M124)</f>
        <v/>
      </c>
      <c r="N119" s="15" t="str">
        <f>IF(競技者データ入力シート!L124="","",競技者データ入力シート!L124)</f>
        <v/>
      </c>
      <c r="O119" s="288" t="str">
        <f>IF(競技者データ入力シート!N124="","",(VLOOKUP(競技者データ入力シート!N124,データ!$W$2:$X$33,2,FALSE)))</f>
        <v/>
      </c>
      <c r="P119" s="15" t="str">
        <f>IF(競技者データ入力シート!O124="","",競技者データ入力シート!O124)</f>
        <v/>
      </c>
      <c r="S119" s="15" t="str">
        <f>IF(競技者データ入力シート!S124="","",VLOOKUP(競技者データ入力シート!S124,データ!$Z$2:$AA$5,2,FALSE))</f>
        <v/>
      </c>
      <c r="T119" s="15" t="str">
        <f>IF(競技者データ入力シート!T124="","",競技者データ入力シート!T124)</f>
        <v/>
      </c>
      <c r="AJ119" s="1" t="str">
        <f>IF(競技者データ入力シート!V124="","",競技者データ入力シート!V124)</f>
        <v/>
      </c>
    </row>
    <row r="120" spans="2:36" x14ac:dyDescent="0.15">
      <c r="B120" s="15" t="str">
        <f>IF(競技者データ入力シート!B125="","",競技者データ入力シート!$V$1)</f>
        <v/>
      </c>
      <c r="C120" s="15" t="str">
        <f>IF(競技者データ入力シート!C125="","",'大会申込一覧表（印刷提出）'!$P$5)</f>
        <v/>
      </c>
      <c r="E120" s="15" t="str">
        <f>IF(競技者データ入力シート!B125="","",競技者データ入力シート!B125)</f>
        <v/>
      </c>
      <c r="F120" s="15" t="str">
        <f>IF(競技者データ入力シート!C125="","",競技者データ入力シート!C125&amp;" "&amp;競技者データ入力シート!D125)</f>
        <v/>
      </c>
      <c r="G120" s="15" t="str">
        <f>IF(競技者データ入力シート!E125="","",競技者データ入力シート!E125&amp;" "&amp;競技者データ入力シート!F125)</f>
        <v/>
      </c>
      <c r="H120" s="15" t="str">
        <f>IF(競技者データ入力シート!C125="","",競技者データ入力シート!C125&amp;" "&amp;競技者データ入力シート!D125)</f>
        <v/>
      </c>
      <c r="I120" s="15" t="str">
        <f>IF(競技者データ入力シート!H125="","",競技者データ入力シート!H125)</f>
        <v/>
      </c>
      <c r="J120" s="15" t="str">
        <f>IF(競技者データ入力シート!I125="","",競技者データ入力シート!I125)</f>
        <v/>
      </c>
      <c r="K120" s="15" t="str">
        <f>IF(競技者データ入力シート!J125="","",競技者データ入力シート!J125)</f>
        <v/>
      </c>
      <c r="L120" s="15" t="str">
        <f>IF(競技者データ入力シート!K125="","",競技者データ入力シート!K125)</f>
        <v/>
      </c>
      <c r="M120" s="15" t="str">
        <f>IF(競技者データ入力シート!M125="","",競技者データ入力シート!M125)</f>
        <v/>
      </c>
      <c r="N120" s="15" t="str">
        <f>IF(競技者データ入力シート!L125="","",競技者データ入力シート!L125)</f>
        <v/>
      </c>
      <c r="O120" s="288" t="str">
        <f>IF(競技者データ入力シート!N125="","",(VLOOKUP(競技者データ入力シート!N125,データ!$W$2:$X$33,2,FALSE)))</f>
        <v/>
      </c>
      <c r="P120" s="15" t="str">
        <f>IF(競技者データ入力シート!O125="","",競技者データ入力シート!O125)</f>
        <v/>
      </c>
      <c r="S120" s="15" t="str">
        <f>IF(競技者データ入力シート!S125="","",VLOOKUP(競技者データ入力シート!S125,データ!$Z$2:$AA$5,2,FALSE))</f>
        <v/>
      </c>
      <c r="T120" s="15" t="str">
        <f>IF(競技者データ入力シート!T125="","",競技者データ入力シート!T125)</f>
        <v/>
      </c>
      <c r="AJ120" s="1" t="str">
        <f>IF(競技者データ入力シート!V125="","",競技者データ入力シート!V125)</f>
        <v/>
      </c>
    </row>
    <row r="121" spans="2:36" x14ac:dyDescent="0.15">
      <c r="B121" s="15" t="str">
        <f>IF(競技者データ入力シート!B126="","",競技者データ入力シート!$V$1)</f>
        <v/>
      </c>
      <c r="C121" s="15" t="str">
        <f>IF(競技者データ入力シート!C126="","",'大会申込一覧表（印刷提出）'!$P$5)</f>
        <v/>
      </c>
      <c r="E121" s="15" t="str">
        <f>IF(競技者データ入力シート!B126="","",競技者データ入力シート!B126)</f>
        <v/>
      </c>
      <c r="F121" s="15" t="str">
        <f>IF(競技者データ入力シート!C126="","",競技者データ入力シート!C126&amp;" "&amp;競技者データ入力シート!D126)</f>
        <v/>
      </c>
      <c r="G121" s="15" t="str">
        <f>IF(競技者データ入力シート!E126="","",競技者データ入力シート!E126&amp;" "&amp;競技者データ入力シート!F126)</f>
        <v/>
      </c>
      <c r="H121" s="15" t="str">
        <f>IF(競技者データ入力シート!C126="","",競技者データ入力シート!C126&amp;" "&amp;競技者データ入力シート!D126)</f>
        <v/>
      </c>
      <c r="I121" s="15" t="str">
        <f>IF(競技者データ入力シート!H126="","",競技者データ入力シート!H126)</f>
        <v/>
      </c>
      <c r="J121" s="15" t="str">
        <f>IF(競技者データ入力シート!I126="","",競技者データ入力シート!I126)</f>
        <v/>
      </c>
      <c r="K121" s="15" t="str">
        <f>IF(競技者データ入力シート!J126="","",競技者データ入力シート!J126)</f>
        <v/>
      </c>
      <c r="L121" s="15" t="str">
        <f>IF(競技者データ入力シート!K126="","",競技者データ入力シート!K126)</f>
        <v/>
      </c>
      <c r="M121" s="15" t="str">
        <f>IF(競技者データ入力シート!M126="","",競技者データ入力シート!M126)</f>
        <v/>
      </c>
      <c r="N121" s="15" t="str">
        <f>IF(競技者データ入力シート!L126="","",競技者データ入力シート!L126)</f>
        <v/>
      </c>
      <c r="O121" s="288" t="str">
        <f>IF(競技者データ入力シート!N126="","",(VLOOKUP(競技者データ入力シート!N126,データ!$W$2:$X$33,2,FALSE)))</f>
        <v/>
      </c>
      <c r="P121" s="15" t="str">
        <f>IF(競技者データ入力シート!O126="","",競技者データ入力シート!O126)</f>
        <v/>
      </c>
      <c r="S121" s="15" t="str">
        <f>IF(競技者データ入力シート!S126="","",VLOOKUP(競技者データ入力シート!S126,データ!$Z$2:$AA$5,2,FALSE))</f>
        <v/>
      </c>
      <c r="T121" s="15" t="str">
        <f>IF(競技者データ入力シート!T126="","",競技者データ入力シート!T126)</f>
        <v/>
      </c>
      <c r="AJ121" s="1" t="str">
        <f>IF(競技者データ入力シート!V126="","",競技者データ入力シート!V126)</f>
        <v/>
      </c>
    </row>
    <row r="122" spans="2:36" x14ac:dyDescent="0.15">
      <c r="B122" s="15" t="str">
        <f>IF(競技者データ入力シート!B127="","",競技者データ入力シート!$V$1)</f>
        <v/>
      </c>
      <c r="C122" s="15" t="str">
        <f>IF(競技者データ入力シート!C127="","",'大会申込一覧表（印刷提出）'!$P$5)</f>
        <v/>
      </c>
      <c r="E122" s="15" t="str">
        <f>IF(競技者データ入力シート!B127="","",競技者データ入力シート!B127)</f>
        <v/>
      </c>
      <c r="F122" s="15" t="str">
        <f>IF(競技者データ入力シート!C127="","",競技者データ入力シート!C127&amp;" "&amp;競技者データ入力シート!D127)</f>
        <v/>
      </c>
      <c r="G122" s="15" t="str">
        <f>IF(競技者データ入力シート!E127="","",競技者データ入力シート!E127&amp;" "&amp;競技者データ入力シート!F127)</f>
        <v/>
      </c>
      <c r="H122" s="15" t="str">
        <f>IF(競技者データ入力シート!C127="","",競技者データ入力シート!C127&amp;" "&amp;競技者データ入力シート!D127)</f>
        <v/>
      </c>
      <c r="I122" s="15" t="str">
        <f>IF(競技者データ入力シート!H127="","",競技者データ入力シート!H127)</f>
        <v/>
      </c>
      <c r="J122" s="15" t="str">
        <f>IF(競技者データ入力シート!I127="","",競技者データ入力シート!I127)</f>
        <v/>
      </c>
      <c r="K122" s="15" t="str">
        <f>IF(競技者データ入力シート!J127="","",競技者データ入力シート!J127)</f>
        <v/>
      </c>
      <c r="L122" s="15" t="str">
        <f>IF(競技者データ入力シート!K127="","",競技者データ入力シート!K127)</f>
        <v/>
      </c>
      <c r="M122" s="15" t="str">
        <f>IF(競技者データ入力シート!M127="","",競技者データ入力シート!M127)</f>
        <v/>
      </c>
      <c r="N122" s="15" t="str">
        <f>IF(競技者データ入力シート!L127="","",競技者データ入力シート!L127)</f>
        <v/>
      </c>
      <c r="O122" s="288" t="str">
        <f>IF(競技者データ入力シート!N127="","",(VLOOKUP(競技者データ入力シート!N127,データ!$W$2:$X$33,2,FALSE)))</f>
        <v/>
      </c>
      <c r="P122" s="15" t="str">
        <f>IF(競技者データ入力シート!O127="","",競技者データ入力シート!O127)</f>
        <v/>
      </c>
      <c r="S122" s="15" t="str">
        <f>IF(競技者データ入力シート!S127="","",VLOOKUP(競技者データ入力シート!S127,データ!$Z$2:$AA$5,2,FALSE))</f>
        <v/>
      </c>
      <c r="T122" s="15" t="str">
        <f>IF(競技者データ入力シート!T127="","",競技者データ入力シート!T127)</f>
        <v/>
      </c>
      <c r="AJ122" s="1" t="str">
        <f>IF(競技者データ入力シート!V127="","",競技者データ入力シート!V127)</f>
        <v/>
      </c>
    </row>
    <row r="123" spans="2:36" x14ac:dyDescent="0.15">
      <c r="B123" s="15" t="str">
        <f>IF(競技者データ入力シート!B128="","",競技者データ入力シート!$V$1)</f>
        <v/>
      </c>
      <c r="C123" s="15" t="str">
        <f>IF(競技者データ入力シート!C128="","",'大会申込一覧表（印刷提出）'!$P$5)</f>
        <v/>
      </c>
      <c r="E123" s="15" t="str">
        <f>IF(競技者データ入力シート!B128="","",競技者データ入力シート!B128)</f>
        <v/>
      </c>
      <c r="F123" s="15" t="str">
        <f>IF(競技者データ入力シート!C128="","",競技者データ入力シート!C128&amp;" "&amp;競技者データ入力シート!D128)</f>
        <v/>
      </c>
      <c r="G123" s="15" t="str">
        <f>IF(競技者データ入力シート!E128="","",競技者データ入力シート!E128&amp;" "&amp;競技者データ入力シート!F128)</f>
        <v/>
      </c>
      <c r="H123" s="15" t="str">
        <f>IF(競技者データ入力シート!C128="","",競技者データ入力シート!C128&amp;" "&amp;競技者データ入力シート!D128)</f>
        <v/>
      </c>
      <c r="I123" s="15" t="str">
        <f>IF(競技者データ入力シート!H128="","",競技者データ入力シート!H128)</f>
        <v/>
      </c>
      <c r="J123" s="15" t="str">
        <f>IF(競技者データ入力シート!I128="","",競技者データ入力シート!I128)</f>
        <v/>
      </c>
      <c r="K123" s="15" t="str">
        <f>IF(競技者データ入力シート!J128="","",競技者データ入力シート!J128)</f>
        <v/>
      </c>
      <c r="L123" s="15" t="str">
        <f>IF(競技者データ入力シート!K128="","",競技者データ入力シート!K128)</f>
        <v/>
      </c>
      <c r="M123" s="15" t="str">
        <f>IF(競技者データ入力シート!M128="","",競技者データ入力シート!M128)</f>
        <v/>
      </c>
      <c r="N123" s="15" t="str">
        <f>IF(競技者データ入力シート!L128="","",競技者データ入力シート!L128)</f>
        <v/>
      </c>
      <c r="O123" s="288" t="str">
        <f>IF(競技者データ入力シート!N128="","",(VLOOKUP(競技者データ入力シート!N128,データ!$W$2:$X$33,2,FALSE)))</f>
        <v/>
      </c>
      <c r="P123" s="15" t="str">
        <f>IF(競技者データ入力シート!O128="","",競技者データ入力シート!O128)</f>
        <v/>
      </c>
      <c r="S123" s="15" t="str">
        <f>IF(競技者データ入力シート!S128="","",VLOOKUP(競技者データ入力シート!S128,データ!$Z$2:$AA$5,2,FALSE))</f>
        <v/>
      </c>
      <c r="T123" s="15" t="str">
        <f>IF(競技者データ入力シート!T128="","",競技者データ入力シート!T128)</f>
        <v/>
      </c>
      <c r="AJ123" s="1" t="str">
        <f>IF(競技者データ入力シート!V128="","",競技者データ入力シート!V128)</f>
        <v/>
      </c>
    </row>
    <row r="124" spans="2:36" x14ac:dyDescent="0.15">
      <c r="B124" s="15" t="str">
        <f>IF(競技者データ入力シート!B129="","",競技者データ入力シート!$V$1)</f>
        <v/>
      </c>
      <c r="C124" s="15" t="str">
        <f>IF(競技者データ入力シート!C129="","",'大会申込一覧表（印刷提出）'!$P$5)</f>
        <v/>
      </c>
      <c r="E124" s="15" t="str">
        <f>IF(競技者データ入力シート!B129="","",競技者データ入力シート!B129)</f>
        <v/>
      </c>
      <c r="F124" s="15" t="str">
        <f>IF(競技者データ入力シート!C129="","",競技者データ入力シート!C129&amp;" "&amp;競技者データ入力シート!D129)</f>
        <v/>
      </c>
      <c r="G124" s="15" t="str">
        <f>IF(競技者データ入力シート!E129="","",競技者データ入力シート!E129&amp;" "&amp;競技者データ入力シート!F129)</f>
        <v/>
      </c>
      <c r="H124" s="15" t="str">
        <f>IF(競技者データ入力シート!C129="","",競技者データ入力シート!C129&amp;" "&amp;競技者データ入力シート!D129)</f>
        <v/>
      </c>
      <c r="I124" s="15" t="str">
        <f>IF(競技者データ入力シート!H129="","",競技者データ入力シート!H129)</f>
        <v/>
      </c>
      <c r="J124" s="15" t="str">
        <f>IF(競技者データ入力シート!I129="","",競技者データ入力シート!I129)</f>
        <v/>
      </c>
      <c r="K124" s="15" t="str">
        <f>IF(競技者データ入力シート!J129="","",競技者データ入力シート!J129)</f>
        <v/>
      </c>
      <c r="L124" s="15" t="str">
        <f>IF(競技者データ入力シート!K129="","",競技者データ入力シート!K129)</f>
        <v/>
      </c>
      <c r="M124" s="15" t="str">
        <f>IF(競技者データ入力シート!M129="","",競技者データ入力シート!M129)</f>
        <v/>
      </c>
      <c r="N124" s="15" t="str">
        <f>IF(競技者データ入力シート!L129="","",競技者データ入力シート!L129)</f>
        <v/>
      </c>
      <c r="O124" s="288" t="str">
        <f>IF(競技者データ入力シート!N129="","",(VLOOKUP(競技者データ入力シート!N129,データ!$W$2:$X$33,2,FALSE)))</f>
        <v/>
      </c>
      <c r="P124" s="15" t="str">
        <f>IF(競技者データ入力シート!O129="","",競技者データ入力シート!O129)</f>
        <v/>
      </c>
      <c r="S124" s="15" t="str">
        <f>IF(競技者データ入力シート!S129="","",VLOOKUP(競技者データ入力シート!S129,データ!$Z$2:$AA$5,2,FALSE))</f>
        <v/>
      </c>
      <c r="T124" s="15" t="str">
        <f>IF(競技者データ入力シート!T129="","",競技者データ入力シート!T129)</f>
        <v/>
      </c>
      <c r="AJ124" s="1" t="str">
        <f>IF(競技者データ入力シート!V129="","",競技者データ入力シート!V129)</f>
        <v/>
      </c>
    </row>
    <row r="125" spans="2:36" x14ac:dyDescent="0.15">
      <c r="B125" s="15" t="str">
        <f>IF(競技者データ入力シート!B130="","",競技者データ入力シート!$V$1)</f>
        <v/>
      </c>
      <c r="C125" s="15" t="str">
        <f>IF(競技者データ入力シート!C130="","",'大会申込一覧表（印刷提出）'!$P$5)</f>
        <v/>
      </c>
      <c r="E125" s="15" t="str">
        <f>IF(競技者データ入力シート!B130="","",競技者データ入力シート!B130)</f>
        <v/>
      </c>
      <c r="F125" s="15" t="str">
        <f>IF(競技者データ入力シート!C130="","",競技者データ入力シート!C130&amp;" "&amp;競技者データ入力シート!D130)</f>
        <v/>
      </c>
      <c r="G125" s="15" t="str">
        <f>IF(競技者データ入力シート!E130="","",競技者データ入力シート!E130&amp;" "&amp;競技者データ入力シート!F130)</f>
        <v/>
      </c>
      <c r="H125" s="15" t="str">
        <f>IF(競技者データ入力シート!C130="","",競技者データ入力シート!C130&amp;" "&amp;競技者データ入力シート!D130)</f>
        <v/>
      </c>
      <c r="I125" s="15" t="str">
        <f>IF(競技者データ入力シート!H130="","",競技者データ入力シート!H130)</f>
        <v/>
      </c>
      <c r="J125" s="15" t="str">
        <f>IF(競技者データ入力シート!I130="","",競技者データ入力シート!I130)</f>
        <v/>
      </c>
      <c r="K125" s="15" t="str">
        <f>IF(競技者データ入力シート!J130="","",競技者データ入力シート!J130)</f>
        <v/>
      </c>
      <c r="L125" s="15" t="str">
        <f>IF(競技者データ入力シート!K130="","",競技者データ入力シート!K130)</f>
        <v/>
      </c>
      <c r="M125" s="15" t="str">
        <f>IF(競技者データ入力シート!M130="","",競技者データ入力シート!M130)</f>
        <v/>
      </c>
      <c r="N125" s="15" t="str">
        <f>IF(競技者データ入力シート!L130="","",競技者データ入力シート!L130)</f>
        <v/>
      </c>
      <c r="O125" s="288" t="str">
        <f>IF(競技者データ入力シート!N130="","",(VLOOKUP(競技者データ入力シート!N130,データ!$W$2:$X$33,2,FALSE)))</f>
        <v/>
      </c>
      <c r="P125" s="15" t="str">
        <f>IF(競技者データ入力シート!O130="","",競技者データ入力シート!O130)</f>
        <v/>
      </c>
      <c r="S125" s="15" t="str">
        <f>IF(競技者データ入力シート!S130="","",VLOOKUP(競技者データ入力シート!S130,データ!$Z$2:$AA$5,2,FALSE))</f>
        <v/>
      </c>
      <c r="T125" s="15" t="str">
        <f>IF(競技者データ入力シート!T130="","",競技者データ入力シート!T130)</f>
        <v/>
      </c>
      <c r="AJ125" s="1" t="str">
        <f>IF(競技者データ入力シート!V130="","",競技者データ入力シート!V130)</f>
        <v/>
      </c>
    </row>
    <row r="126" spans="2:36" x14ac:dyDescent="0.15">
      <c r="B126" s="15" t="str">
        <f>IF(競技者データ入力シート!B131="","",競技者データ入力シート!$V$1)</f>
        <v/>
      </c>
      <c r="C126" s="15" t="str">
        <f>IF(競技者データ入力シート!C131="","",'大会申込一覧表（印刷提出）'!$P$5)</f>
        <v/>
      </c>
      <c r="E126" s="15" t="str">
        <f>IF(競技者データ入力シート!B131="","",競技者データ入力シート!B131)</f>
        <v/>
      </c>
      <c r="F126" s="15" t="str">
        <f>IF(競技者データ入力シート!C131="","",競技者データ入力シート!C131&amp;" "&amp;競技者データ入力シート!D131)</f>
        <v/>
      </c>
      <c r="G126" s="15" t="str">
        <f>IF(競技者データ入力シート!E131="","",競技者データ入力シート!E131&amp;" "&amp;競技者データ入力シート!F131)</f>
        <v/>
      </c>
      <c r="H126" s="15" t="str">
        <f>IF(競技者データ入力シート!C131="","",競技者データ入力シート!C131&amp;" "&amp;競技者データ入力シート!D131)</f>
        <v/>
      </c>
      <c r="I126" s="15" t="str">
        <f>IF(競技者データ入力シート!H131="","",競技者データ入力シート!H131)</f>
        <v/>
      </c>
      <c r="J126" s="15" t="str">
        <f>IF(競技者データ入力シート!I131="","",競技者データ入力シート!I131)</f>
        <v/>
      </c>
      <c r="K126" s="15" t="str">
        <f>IF(競技者データ入力シート!J131="","",競技者データ入力シート!J131)</f>
        <v/>
      </c>
      <c r="L126" s="15" t="str">
        <f>IF(競技者データ入力シート!K131="","",競技者データ入力シート!K131)</f>
        <v/>
      </c>
      <c r="M126" s="15" t="str">
        <f>IF(競技者データ入力シート!M131="","",競技者データ入力シート!M131)</f>
        <v/>
      </c>
      <c r="N126" s="15" t="str">
        <f>IF(競技者データ入力シート!L131="","",競技者データ入力シート!L131)</f>
        <v/>
      </c>
      <c r="O126" s="288" t="str">
        <f>IF(競技者データ入力シート!N131="","",(VLOOKUP(競技者データ入力シート!N131,データ!$W$2:$X$33,2,FALSE)))</f>
        <v/>
      </c>
      <c r="P126" s="15" t="str">
        <f>IF(競技者データ入力シート!O131="","",競技者データ入力シート!O131)</f>
        <v/>
      </c>
      <c r="S126" s="15" t="str">
        <f>IF(競技者データ入力シート!S131="","",VLOOKUP(競技者データ入力シート!S131,データ!$Z$2:$AA$5,2,FALSE))</f>
        <v/>
      </c>
      <c r="T126" s="15" t="str">
        <f>IF(競技者データ入力シート!T131="","",競技者データ入力シート!T131)</f>
        <v/>
      </c>
      <c r="AJ126" s="1" t="str">
        <f>IF(競技者データ入力シート!V131="","",競技者データ入力シート!V131)</f>
        <v/>
      </c>
    </row>
    <row r="127" spans="2:36" x14ac:dyDescent="0.15">
      <c r="B127" s="15" t="str">
        <f>IF(競技者データ入力シート!B132="","",競技者データ入力シート!$V$1)</f>
        <v/>
      </c>
      <c r="C127" s="15" t="str">
        <f>IF(競技者データ入力シート!C132="","",'大会申込一覧表（印刷提出）'!$P$5)</f>
        <v/>
      </c>
      <c r="E127" s="15" t="str">
        <f>IF(競技者データ入力シート!B132="","",競技者データ入力シート!B132)</f>
        <v/>
      </c>
      <c r="F127" s="15" t="str">
        <f>IF(競技者データ入力シート!C132="","",競技者データ入力シート!C132&amp;" "&amp;競技者データ入力シート!D132)</f>
        <v/>
      </c>
      <c r="G127" s="15" t="str">
        <f>IF(競技者データ入力シート!E132="","",競技者データ入力シート!E132&amp;" "&amp;競技者データ入力シート!F132)</f>
        <v/>
      </c>
      <c r="H127" s="15" t="str">
        <f>IF(競技者データ入力シート!C132="","",競技者データ入力シート!C132&amp;" "&amp;競技者データ入力シート!D132)</f>
        <v/>
      </c>
      <c r="I127" s="15" t="str">
        <f>IF(競技者データ入力シート!H132="","",競技者データ入力シート!H132)</f>
        <v/>
      </c>
      <c r="J127" s="15" t="str">
        <f>IF(競技者データ入力シート!I132="","",競技者データ入力シート!I132)</f>
        <v/>
      </c>
      <c r="K127" s="15" t="str">
        <f>IF(競技者データ入力シート!J132="","",競技者データ入力シート!J132)</f>
        <v/>
      </c>
      <c r="L127" s="15" t="str">
        <f>IF(競技者データ入力シート!K132="","",競技者データ入力シート!K132)</f>
        <v/>
      </c>
      <c r="M127" s="15" t="str">
        <f>IF(競技者データ入力シート!M132="","",競技者データ入力シート!M132)</f>
        <v/>
      </c>
      <c r="N127" s="15" t="str">
        <f>IF(競技者データ入力シート!L132="","",競技者データ入力シート!L132)</f>
        <v/>
      </c>
      <c r="O127" s="288" t="str">
        <f>IF(競技者データ入力シート!N132="","",(VLOOKUP(競技者データ入力シート!N132,データ!$W$2:$X$33,2,FALSE)))</f>
        <v/>
      </c>
      <c r="P127" s="15" t="str">
        <f>IF(競技者データ入力シート!O132="","",競技者データ入力シート!O132)</f>
        <v/>
      </c>
      <c r="S127" s="15" t="str">
        <f>IF(競技者データ入力シート!S132="","",VLOOKUP(競技者データ入力シート!S132,データ!$Z$2:$AA$5,2,FALSE))</f>
        <v/>
      </c>
      <c r="T127" s="15" t="str">
        <f>IF(競技者データ入力シート!T132="","",競技者データ入力シート!T132)</f>
        <v/>
      </c>
      <c r="AJ127" s="1" t="str">
        <f>IF(競技者データ入力シート!V132="","",競技者データ入力シート!V132)</f>
        <v/>
      </c>
    </row>
    <row r="128" spans="2:36" x14ac:dyDescent="0.15">
      <c r="B128" s="15" t="str">
        <f>IF(競技者データ入力シート!B133="","",競技者データ入力シート!$V$1)</f>
        <v/>
      </c>
      <c r="C128" s="15" t="str">
        <f>IF(競技者データ入力シート!C133="","",'大会申込一覧表（印刷提出）'!$P$5)</f>
        <v/>
      </c>
      <c r="E128" s="15" t="str">
        <f>IF(競技者データ入力シート!B133="","",競技者データ入力シート!B133)</f>
        <v/>
      </c>
      <c r="F128" s="15" t="str">
        <f>IF(競技者データ入力シート!C133="","",競技者データ入力シート!C133&amp;" "&amp;競技者データ入力シート!D133)</f>
        <v/>
      </c>
      <c r="G128" s="15" t="str">
        <f>IF(競技者データ入力シート!E133="","",競技者データ入力シート!E133&amp;" "&amp;競技者データ入力シート!F133)</f>
        <v/>
      </c>
      <c r="H128" s="15" t="str">
        <f>IF(競技者データ入力シート!C133="","",競技者データ入力シート!C133&amp;" "&amp;競技者データ入力シート!D133)</f>
        <v/>
      </c>
      <c r="I128" s="15" t="str">
        <f>IF(競技者データ入力シート!H133="","",競技者データ入力シート!H133)</f>
        <v/>
      </c>
      <c r="J128" s="15" t="str">
        <f>IF(競技者データ入力シート!I133="","",競技者データ入力シート!I133)</f>
        <v/>
      </c>
      <c r="K128" s="15" t="str">
        <f>IF(競技者データ入力シート!J133="","",競技者データ入力シート!J133)</f>
        <v/>
      </c>
      <c r="L128" s="15" t="str">
        <f>IF(競技者データ入力シート!K133="","",競技者データ入力シート!K133)</f>
        <v/>
      </c>
      <c r="M128" s="15" t="str">
        <f>IF(競技者データ入力シート!M133="","",競技者データ入力シート!M133)</f>
        <v/>
      </c>
      <c r="N128" s="15" t="str">
        <f>IF(競技者データ入力シート!L133="","",競技者データ入力シート!L133)</f>
        <v/>
      </c>
      <c r="O128" s="288" t="str">
        <f>IF(競技者データ入力シート!N133="","",(VLOOKUP(競技者データ入力シート!N133,データ!$W$2:$X$33,2,FALSE)))</f>
        <v/>
      </c>
      <c r="P128" s="15" t="str">
        <f>IF(競技者データ入力シート!O133="","",競技者データ入力シート!O133)</f>
        <v/>
      </c>
      <c r="S128" s="15" t="str">
        <f>IF(競技者データ入力シート!S133="","",VLOOKUP(競技者データ入力シート!S133,データ!$Z$2:$AA$5,2,FALSE))</f>
        <v/>
      </c>
      <c r="T128" s="15" t="str">
        <f>IF(競技者データ入力シート!T133="","",競技者データ入力シート!T133)</f>
        <v/>
      </c>
      <c r="AJ128" s="1" t="str">
        <f>IF(競技者データ入力シート!V133="","",競技者データ入力シート!V133)</f>
        <v/>
      </c>
    </row>
    <row r="129" spans="2:36" x14ac:dyDescent="0.15">
      <c r="B129" s="15" t="str">
        <f>IF(競技者データ入力シート!B134="","",競技者データ入力シート!$V$1)</f>
        <v/>
      </c>
      <c r="C129" s="15" t="str">
        <f>IF(競技者データ入力シート!C134="","",'大会申込一覧表（印刷提出）'!$P$5)</f>
        <v/>
      </c>
      <c r="E129" s="15" t="str">
        <f>IF(競技者データ入力シート!B134="","",競技者データ入力シート!B134)</f>
        <v/>
      </c>
      <c r="F129" s="15" t="str">
        <f>IF(競技者データ入力シート!C134="","",競技者データ入力シート!C134&amp;" "&amp;競技者データ入力シート!D134)</f>
        <v/>
      </c>
      <c r="G129" s="15" t="str">
        <f>IF(競技者データ入力シート!E134="","",競技者データ入力シート!E134&amp;" "&amp;競技者データ入力シート!F134)</f>
        <v/>
      </c>
      <c r="H129" s="15" t="str">
        <f>IF(競技者データ入力シート!C134="","",競技者データ入力シート!C134&amp;" "&amp;競技者データ入力シート!D134)</f>
        <v/>
      </c>
      <c r="I129" s="15" t="str">
        <f>IF(競技者データ入力シート!H134="","",競技者データ入力シート!H134)</f>
        <v/>
      </c>
      <c r="J129" s="15" t="str">
        <f>IF(競技者データ入力シート!I134="","",競技者データ入力シート!I134)</f>
        <v/>
      </c>
      <c r="K129" s="15" t="str">
        <f>IF(競技者データ入力シート!J134="","",競技者データ入力シート!J134)</f>
        <v/>
      </c>
      <c r="L129" s="15" t="str">
        <f>IF(競技者データ入力シート!K134="","",競技者データ入力シート!K134)</f>
        <v/>
      </c>
      <c r="M129" s="15" t="str">
        <f>IF(競技者データ入力シート!M134="","",競技者データ入力シート!M134)</f>
        <v/>
      </c>
      <c r="N129" s="15" t="str">
        <f>IF(競技者データ入力シート!L134="","",競技者データ入力シート!L134)</f>
        <v/>
      </c>
      <c r="O129" s="288" t="str">
        <f>IF(競技者データ入力シート!N134="","",(VLOOKUP(競技者データ入力シート!N134,データ!$W$2:$X$33,2,FALSE)))</f>
        <v/>
      </c>
      <c r="P129" s="15" t="str">
        <f>IF(競技者データ入力シート!O134="","",競技者データ入力シート!O134)</f>
        <v/>
      </c>
      <c r="S129" s="15" t="str">
        <f>IF(競技者データ入力シート!S134="","",VLOOKUP(競技者データ入力シート!S134,データ!$Z$2:$AA$5,2,FALSE))</f>
        <v/>
      </c>
      <c r="T129" s="15" t="str">
        <f>IF(競技者データ入力シート!T134="","",競技者データ入力シート!T134)</f>
        <v/>
      </c>
      <c r="AJ129" s="1" t="str">
        <f>IF(競技者データ入力シート!V134="","",競技者データ入力シート!V134)</f>
        <v/>
      </c>
    </row>
    <row r="130" spans="2:36" x14ac:dyDescent="0.15">
      <c r="B130" s="15" t="str">
        <f>IF(競技者データ入力シート!B135="","",競技者データ入力シート!$V$1)</f>
        <v/>
      </c>
      <c r="C130" s="15" t="str">
        <f>IF(競技者データ入力シート!C135="","",'大会申込一覧表（印刷提出）'!$P$5)</f>
        <v/>
      </c>
      <c r="E130" s="15" t="str">
        <f>IF(競技者データ入力シート!B135="","",競技者データ入力シート!B135)</f>
        <v/>
      </c>
      <c r="F130" s="15" t="str">
        <f>IF(競技者データ入力シート!C135="","",競技者データ入力シート!C135&amp;" "&amp;競技者データ入力シート!D135)</f>
        <v/>
      </c>
      <c r="G130" s="15" t="str">
        <f>IF(競技者データ入力シート!E135="","",競技者データ入力シート!E135&amp;" "&amp;競技者データ入力シート!F135)</f>
        <v/>
      </c>
      <c r="H130" s="15" t="str">
        <f>IF(競技者データ入力シート!C135="","",競技者データ入力シート!C135&amp;" "&amp;競技者データ入力シート!D135)</f>
        <v/>
      </c>
      <c r="I130" s="15" t="str">
        <f>IF(競技者データ入力シート!H135="","",競技者データ入力シート!H135)</f>
        <v/>
      </c>
      <c r="J130" s="15" t="str">
        <f>IF(競技者データ入力シート!I135="","",競技者データ入力シート!I135)</f>
        <v/>
      </c>
      <c r="K130" s="15" t="str">
        <f>IF(競技者データ入力シート!J135="","",競技者データ入力シート!J135)</f>
        <v/>
      </c>
      <c r="L130" s="15" t="str">
        <f>IF(競技者データ入力シート!K135="","",競技者データ入力シート!K135)</f>
        <v/>
      </c>
      <c r="M130" s="15" t="str">
        <f>IF(競技者データ入力シート!M135="","",競技者データ入力シート!M135)</f>
        <v/>
      </c>
      <c r="N130" s="15" t="str">
        <f>IF(競技者データ入力シート!L135="","",競技者データ入力シート!L135)</f>
        <v/>
      </c>
      <c r="O130" s="288" t="str">
        <f>IF(競技者データ入力シート!N135="","",(VLOOKUP(競技者データ入力シート!N135,データ!$W$2:$X$33,2,FALSE)))</f>
        <v/>
      </c>
      <c r="P130" s="15" t="str">
        <f>IF(競技者データ入力シート!O135="","",競技者データ入力シート!O135)</f>
        <v/>
      </c>
      <c r="S130" s="15" t="str">
        <f>IF(競技者データ入力シート!S135="","",VLOOKUP(競技者データ入力シート!S135,データ!$Z$2:$AA$5,2,FALSE))</f>
        <v/>
      </c>
      <c r="T130" s="15" t="str">
        <f>IF(競技者データ入力シート!T135="","",競技者データ入力シート!T135)</f>
        <v/>
      </c>
      <c r="AJ130" s="1" t="str">
        <f>IF(競技者データ入力シート!V135="","",競技者データ入力シート!V135)</f>
        <v/>
      </c>
    </row>
    <row r="131" spans="2:36" x14ac:dyDescent="0.15">
      <c r="B131" s="15" t="str">
        <f>IF(競技者データ入力シート!B136="","",競技者データ入力シート!$V$1)</f>
        <v/>
      </c>
      <c r="C131" s="15" t="str">
        <f>IF(競技者データ入力シート!C136="","",'大会申込一覧表（印刷提出）'!$P$5)</f>
        <v/>
      </c>
      <c r="E131" s="15" t="str">
        <f>IF(競技者データ入力シート!B136="","",競技者データ入力シート!B136)</f>
        <v/>
      </c>
      <c r="F131" s="15" t="str">
        <f>IF(競技者データ入力シート!C136="","",競技者データ入力シート!C136&amp;" "&amp;競技者データ入力シート!D136)</f>
        <v/>
      </c>
      <c r="G131" s="15" t="str">
        <f>IF(競技者データ入力シート!E136="","",競技者データ入力シート!E136&amp;" "&amp;競技者データ入力シート!F136)</f>
        <v/>
      </c>
      <c r="H131" s="15" t="str">
        <f>IF(競技者データ入力シート!C136="","",競技者データ入力シート!C136&amp;" "&amp;競技者データ入力シート!D136)</f>
        <v/>
      </c>
      <c r="I131" s="15" t="str">
        <f>IF(競技者データ入力シート!H136="","",競技者データ入力シート!H136)</f>
        <v/>
      </c>
      <c r="J131" s="15" t="str">
        <f>IF(競技者データ入力シート!I136="","",競技者データ入力シート!I136)</f>
        <v/>
      </c>
      <c r="K131" s="15" t="str">
        <f>IF(競技者データ入力シート!J136="","",競技者データ入力シート!J136)</f>
        <v/>
      </c>
      <c r="L131" s="15" t="str">
        <f>IF(競技者データ入力シート!K136="","",競技者データ入力シート!K136)</f>
        <v/>
      </c>
      <c r="M131" s="15" t="str">
        <f>IF(競技者データ入力シート!M136="","",競技者データ入力シート!M136)</f>
        <v/>
      </c>
      <c r="N131" s="15" t="str">
        <f>IF(競技者データ入力シート!L136="","",競技者データ入力シート!L136)</f>
        <v/>
      </c>
      <c r="O131" s="288" t="str">
        <f>IF(競技者データ入力シート!N136="","",(VLOOKUP(競技者データ入力シート!N136,データ!$W$2:$X$33,2,FALSE)))</f>
        <v/>
      </c>
      <c r="P131" s="15" t="str">
        <f>IF(競技者データ入力シート!O136="","",競技者データ入力シート!O136)</f>
        <v/>
      </c>
      <c r="S131" s="15" t="str">
        <f>IF(競技者データ入力シート!S136="","",VLOOKUP(競技者データ入力シート!S136,データ!$Z$2:$AA$5,2,FALSE))</f>
        <v/>
      </c>
      <c r="T131" s="15" t="str">
        <f>IF(競技者データ入力シート!T136="","",競技者データ入力シート!T136)</f>
        <v/>
      </c>
      <c r="AJ131" s="1" t="str">
        <f>IF(競技者データ入力シート!V136="","",競技者データ入力シート!V136)</f>
        <v/>
      </c>
    </row>
    <row r="132" spans="2:36" x14ac:dyDescent="0.15">
      <c r="B132" s="15" t="str">
        <f>IF(競技者データ入力シート!B137="","",競技者データ入力シート!$V$1)</f>
        <v/>
      </c>
      <c r="C132" s="15" t="str">
        <f>IF(競技者データ入力シート!C137="","",'大会申込一覧表（印刷提出）'!$P$5)</f>
        <v/>
      </c>
      <c r="E132" s="15" t="str">
        <f>IF(競技者データ入力シート!B137="","",競技者データ入力シート!B137)</f>
        <v/>
      </c>
      <c r="F132" s="15" t="str">
        <f>IF(競技者データ入力シート!C137="","",競技者データ入力シート!C137&amp;" "&amp;競技者データ入力シート!D137)</f>
        <v/>
      </c>
      <c r="G132" s="15" t="str">
        <f>IF(競技者データ入力シート!E137="","",競技者データ入力シート!E137&amp;" "&amp;競技者データ入力シート!F137)</f>
        <v/>
      </c>
      <c r="H132" s="15" t="str">
        <f>IF(競技者データ入力シート!C137="","",競技者データ入力シート!C137&amp;" "&amp;競技者データ入力シート!D137)</f>
        <v/>
      </c>
      <c r="I132" s="15" t="str">
        <f>IF(競技者データ入力シート!H137="","",競技者データ入力シート!H137)</f>
        <v/>
      </c>
      <c r="J132" s="15" t="str">
        <f>IF(競技者データ入力シート!I137="","",競技者データ入力シート!I137)</f>
        <v/>
      </c>
      <c r="K132" s="15" t="str">
        <f>IF(競技者データ入力シート!J137="","",競技者データ入力シート!J137)</f>
        <v/>
      </c>
      <c r="L132" s="15" t="str">
        <f>IF(競技者データ入力シート!K137="","",競技者データ入力シート!K137)</f>
        <v/>
      </c>
      <c r="M132" s="15" t="str">
        <f>IF(競技者データ入力シート!M137="","",競技者データ入力シート!M137)</f>
        <v/>
      </c>
      <c r="N132" s="15" t="str">
        <f>IF(競技者データ入力シート!L137="","",競技者データ入力シート!L137)</f>
        <v/>
      </c>
      <c r="O132" s="288" t="str">
        <f>IF(競技者データ入力シート!N137="","",(VLOOKUP(競技者データ入力シート!N137,データ!$W$2:$X$33,2,FALSE)))</f>
        <v/>
      </c>
      <c r="P132" s="15" t="str">
        <f>IF(競技者データ入力シート!O137="","",競技者データ入力シート!O137)</f>
        <v/>
      </c>
      <c r="S132" s="15" t="str">
        <f>IF(競技者データ入力シート!S137="","",VLOOKUP(競技者データ入力シート!S137,データ!$Z$2:$AA$5,2,FALSE))</f>
        <v/>
      </c>
      <c r="T132" s="15" t="str">
        <f>IF(競技者データ入力シート!T137="","",競技者データ入力シート!T137)</f>
        <v/>
      </c>
      <c r="AJ132" s="1" t="str">
        <f>IF(競技者データ入力シート!V137="","",競技者データ入力シート!V137)</f>
        <v/>
      </c>
    </row>
    <row r="133" spans="2:36" x14ac:dyDescent="0.15">
      <c r="B133" s="15" t="str">
        <f>IF(競技者データ入力シート!B138="","",競技者データ入力シート!$V$1)</f>
        <v/>
      </c>
      <c r="C133" s="15" t="str">
        <f>IF(競技者データ入力シート!C138="","",'大会申込一覧表（印刷提出）'!$P$5)</f>
        <v/>
      </c>
      <c r="E133" s="15" t="str">
        <f>IF(競技者データ入力シート!B138="","",競技者データ入力シート!B138)</f>
        <v/>
      </c>
      <c r="F133" s="15" t="str">
        <f>IF(競技者データ入力シート!C138="","",競技者データ入力シート!C138&amp;" "&amp;競技者データ入力シート!D138)</f>
        <v/>
      </c>
      <c r="G133" s="15" t="str">
        <f>IF(競技者データ入力シート!E138="","",競技者データ入力シート!E138&amp;" "&amp;競技者データ入力シート!F138)</f>
        <v/>
      </c>
      <c r="H133" s="15" t="str">
        <f>IF(競技者データ入力シート!C138="","",競技者データ入力シート!C138&amp;" "&amp;競技者データ入力シート!D138)</f>
        <v/>
      </c>
      <c r="I133" s="15" t="str">
        <f>IF(競技者データ入力シート!H138="","",競技者データ入力シート!H138)</f>
        <v/>
      </c>
      <c r="J133" s="15" t="str">
        <f>IF(競技者データ入力シート!I138="","",競技者データ入力シート!I138)</f>
        <v/>
      </c>
      <c r="K133" s="15" t="str">
        <f>IF(競技者データ入力シート!J138="","",競技者データ入力シート!J138)</f>
        <v/>
      </c>
      <c r="L133" s="15" t="str">
        <f>IF(競技者データ入力シート!K138="","",競技者データ入力シート!K138)</f>
        <v/>
      </c>
      <c r="M133" s="15" t="str">
        <f>IF(競技者データ入力シート!M138="","",競技者データ入力シート!M138)</f>
        <v/>
      </c>
      <c r="N133" s="15" t="str">
        <f>IF(競技者データ入力シート!L138="","",競技者データ入力シート!L138)</f>
        <v/>
      </c>
      <c r="O133" s="288" t="str">
        <f>IF(競技者データ入力シート!N138="","",(VLOOKUP(競技者データ入力シート!N138,データ!$W$2:$X$33,2,FALSE)))</f>
        <v/>
      </c>
      <c r="P133" s="15" t="str">
        <f>IF(競技者データ入力シート!O138="","",競技者データ入力シート!O138)</f>
        <v/>
      </c>
      <c r="S133" s="15" t="str">
        <f>IF(競技者データ入力シート!S138="","",VLOOKUP(競技者データ入力シート!S138,データ!$Z$2:$AA$5,2,FALSE))</f>
        <v/>
      </c>
      <c r="T133" s="15" t="str">
        <f>IF(競技者データ入力シート!T138="","",競技者データ入力シート!T138)</f>
        <v/>
      </c>
      <c r="AJ133" s="1" t="str">
        <f>IF(競技者データ入力シート!V138="","",競技者データ入力シート!V138)</f>
        <v/>
      </c>
    </row>
    <row r="134" spans="2:36" x14ac:dyDescent="0.15">
      <c r="B134" s="15" t="str">
        <f>IF(競技者データ入力シート!B139="","",競技者データ入力シート!$V$1)</f>
        <v/>
      </c>
      <c r="C134" s="15" t="str">
        <f>IF(競技者データ入力シート!C139="","",'大会申込一覧表（印刷提出）'!$P$5)</f>
        <v/>
      </c>
      <c r="E134" s="15" t="str">
        <f>IF(競技者データ入力シート!B139="","",競技者データ入力シート!B139)</f>
        <v/>
      </c>
      <c r="F134" s="15" t="str">
        <f>IF(競技者データ入力シート!C139="","",競技者データ入力シート!C139&amp;" "&amp;競技者データ入力シート!D139)</f>
        <v/>
      </c>
      <c r="G134" s="15" t="str">
        <f>IF(競技者データ入力シート!E139="","",競技者データ入力シート!E139&amp;" "&amp;競技者データ入力シート!F139)</f>
        <v/>
      </c>
      <c r="H134" s="15" t="str">
        <f>IF(競技者データ入力シート!C139="","",競技者データ入力シート!C139&amp;" "&amp;競技者データ入力シート!D139)</f>
        <v/>
      </c>
      <c r="I134" s="15" t="str">
        <f>IF(競技者データ入力シート!H139="","",競技者データ入力シート!H139)</f>
        <v/>
      </c>
      <c r="J134" s="15" t="str">
        <f>IF(競技者データ入力シート!I139="","",競技者データ入力シート!I139)</f>
        <v/>
      </c>
      <c r="K134" s="15" t="str">
        <f>IF(競技者データ入力シート!J139="","",競技者データ入力シート!J139)</f>
        <v/>
      </c>
      <c r="L134" s="15" t="str">
        <f>IF(競技者データ入力シート!K139="","",競技者データ入力シート!K139)</f>
        <v/>
      </c>
      <c r="M134" s="15" t="str">
        <f>IF(競技者データ入力シート!M139="","",競技者データ入力シート!M139)</f>
        <v/>
      </c>
      <c r="N134" s="15" t="str">
        <f>IF(競技者データ入力シート!L139="","",競技者データ入力シート!L139)</f>
        <v/>
      </c>
      <c r="O134" s="288" t="str">
        <f>IF(競技者データ入力シート!N139="","",(VLOOKUP(競技者データ入力シート!N139,データ!$W$2:$X$33,2,FALSE)))</f>
        <v/>
      </c>
      <c r="P134" s="15" t="str">
        <f>IF(競技者データ入力シート!O139="","",競技者データ入力シート!O139)</f>
        <v/>
      </c>
      <c r="S134" s="15" t="str">
        <f>IF(競技者データ入力シート!S139="","",VLOOKUP(競技者データ入力シート!S139,データ!$Z$2:$AA$5,2,FALSE))</f>
        <v/>
      </c>
      <c r="T134" s="15" t="str">
        <f>IF(競技者データ入力シート!T139="","",競技者データ入力シート!T139)</f>
        <v/>
      </c>
      <c r="AJ134" s="1" t="str">
        <f>IF(競技者データ入力シート!V139="","",競技者データ入力シート!V139)</f>
        <v/>
      </c>
    </row>
    <row r="135" spans="2:36" x14ac:dyDescent="0.15">
      <c r="B135" s="15" t="str">
        <f>IF(競技者データ入力シート!B140="","",競技者データ入力シート!$V$1)</f>
        <v/>
      </c>
      <c r="C135" s="15" t="str">
        <f>IF(競技者データ入力シート!C140="","",'大会申込一覧表（印刷提出）'!$P$5)</f>
        <v/>
      </c>
      <c r="E135" s="15" t="str">
        <f>IF(競技者データ入力シート!B140="","",競技者データ入力シート!B140)</f>
        <v/>
      </c>
      <c r="F135" s="15" t="str">
        <f>IF(競技者データ入力シート!C140="","",競技者データ入力シート!C140&amp;" "&amp;競技者データ入力シート!D140)</f>
        <v/>
      </c>
      <c r="G135" s="15" t="str">
        <f>IF(競技者データ入力シート!E140="","",競技者データ入力シート!E140&amp;" "&amp;競技者データ入力シート!F140)</f>
        <v/>
      </c>
      <c r="H135" s="15" t="str">
        <f>IF(競技者データ入力シート!C140="","",競技者データ入力シート!C140&amp;" "&amp;競技者データ入力シート!D140)</f>
        <v/>
      </c>
      <c r="I135" s="15" t="str">
        <f>IF(競技者データ入力シート!H140="","",競技者データ入力シート!H140)</f>
        <v/>
      </c>
      <c r="J135" s="15" t="str">
        <f>IF(競技者データ入力シート!I140="","",競技者データ入力シート!I140)</f>
        <v/>
      </c>
      <c r="K135" s="15" t="str">
        <f>IF(競技者データ入力シート!J140="","",競技者データ入力シート!J140)</f>
        <v/>
      </c>
      <c r="L135" s="15" t="str">
        <f>IF(競技者データ入力シート!K140="","",競技者データ入力シート!K140)</f>
        <v/>
      </c>
      <c r="M135" s="15" t="str">
        <f>IF(競技者データ入力シート!M140="","",競技者データ入力シート!M140)</f>
        <v/>
      </c>
      <c r="N135" s="15" t="str">
        <f>IF(競技者データ入力シート!L140="","",競技者データ入力シート!L140)</f>
        <v/>
      </c>
      <c r="O135" s="288" t="str">
        <f>IF(競技者データ入力シート!N140="","",(VLOOKUP(競技者データ入力シート!N140,データ!$W$2:$X$33,2,FALSE)))</f>
        <v/>
      </c>
      <c r="P135" s="15" t="str">
        <f>IF(競技者データ入力シート!O140="","",競技者データ入力シート!O140)</f>
        <v/>
      </c>
      <c r="S135" s="15" t="str">
        <f>IF(競技者データ入力シート!S140="","",VLOOKUP(競技者データ入力シート!S140,データ!$Z$2:$AA$5,2,FALSE))</f>
        <v/>
      </c>
      <c r="T135" s="15" t="str">
        <f>IF(競技者データ入力シート!T140="","",競技者データ入力シート!T140)</f>
        <v/>
      </c>
      <c r="AJ135" s="1" t="str">
        <f>IF(競技者データ入力シート!V140="","",競技者データ入力シート!V140)</f>
        <v/>
      </c>
    </row>
    <row r="136" spans="2:36" x14ac:dyDescent="0.15">
      <c r="B136" s="15" t="str">
        <f>IF(競技者データ入力シート!B141="","",競技者データ入力シート!$V$1)</f>
        <v/>
      </c>
      <c r="C136" s="15" t="str">
        <f>IF(競技者データ入力シート!C141="","",'大会申込一覧表（印刷提出）'!$P$5)</f>
        <v/>
      </c>
      <c r="E136" s="15" t="str">
        <f>IF(競技者データ入力シート!B141="","",競技者データ入力シート!B141)</f>
        <v/>
      </c>
      <c r="F136" s="15" t="str">
        <f>IF(競技者データ入力シート!C141="","",競技者データ入力シート!C141&amp;" "&amp;競技者データ入力シート!D141)</f>
        <v/>
      </c>
      <c r="G136" s="15" t="str">
        <f>IF(競技者データ入力シート!E141="","",競技者データ入力シート!E141&amp;" "&amp;競技者データ入力シート!F141)</f>
        <v/>
      </c>
      <c r="H136" s="15" t="str">
        <f>IF(競技者データ入力シート!C141="","",競技者データ入力シート!C141&amp;" "&amp;競技者データ入力シート!D141)</f>
        <v/>
      </c>
      <c r="I136" s="15" t="str">
        <f>IF(競技者データ入力シート!H141="","",競技者データ入力シート!H141)</f>
        <v/>
      </c>
      <c r="J136" s="15" t="str">
        <f>IF(競技者データ入力シート!I141="","",競技者データ入力シート!I141)</f>
        <v/>
      </c>
      <c r="K136" s="15" t="str">
        <f>IF(競技者データ入力シート!J141="","",競技者データ入力シート!J141)</f>
        <v/>
      </c>
      <c r="L136" s="15" t="str">
        <f>IF(競技者データ入力シート!K141="","",競技者データ入力シート!K141)</f>
        <v/>
      </c>
      <c r="M136" s="15" t="str">
        <f>IF(競技者データ入力シート!M141="","",競技者データ入力シート!M141)</f>
        <v/>
      </c>
      <c r="N136" s="15" t="str">
        <f>IF(競技者データ入力シート!L141="","",競技者データ入力シート!L141)</f>
        <v/>
      </c>
      <c r="O136" s="288" t="str">
        <f>IF(競技者データ入力シート!N141="","",(VLOOKUP(競技者データ入力シート!N141,データ!$W$2:$X$33,2,FALSE)))</f>
        <v/>
      </c>
      <c r="P136" s="15" t="str">
        <f>IF(競技者データ入力シート!O141="","",競技者データ入力シート!O141)</f>
        <v/>
      </c>
      <c r="S136" s="15" t="str">
        <f>IF(競技者データ入力シート!S141="","",VLOOKUP(競技者データ入力シート!S141,データ!$Z$2:$AA$5,2,FALSE))</f>
        <v/>
      </c>
      <c r="T136" s="15" t="str">
        <f>IF(競技者データ入力シート!T141="","",競技者データ入力シート!T141)</f>
        <v/>
      </c>
      <c r="AJ136" s="1" t="str">
        <f>IF(競技者データ入力シート!V141="","",競技者データ入力シート!V141)</f>
        <v/>
      </c>
    </row>
    <row r="137" spans="2:36" x14ac:dyDescent="0.15">
      <c r="B137" s="15" t="str">
        <f>IF(競技者データ入力シート!B142="","",競技者データ入力シート!$V$1)</f>
        <v/>
      </c>
      <c r="C137" s="15" t="str">
        <f>IF(競技者データ入力シート!C142="","",'大会申込一覧表（印刷提出）'!$P$5)</f>
        <v/>
      </c>
      <c r="E137" s="15" t="str">
        <f>IF(競技者データ入力シート!B142="","",競技者データ入力シート!B142)</f>
        <v/>
      </c>
      <c r="F137" s="15" t="str">
        <f>IF(競技者データ入力シート!C142="","",競技者データ入力シート!C142&amp;" "&amp;競技者データ入力シート!D142)</f>
        <v/>
      </c>
      <c r="G137" s="15" t="str">
        <f>IF(競技者データ入力シート!E142="","",競技者データ入力シート!E142&amp;" "&amp;競技者データ入力シート!F142)</f>
        <v/>
      </c>
      <c r="H137" s="15" t="str">
        <f>IF(競技者データ入力シート!C142="","",競技者データ入力シート!C142&amp;" "&amp;競技者データ入力シート!D142)</f>
        <v/>
      </c>
      <c r="I137" s="15" t="str">
        <f>IF(競技者データ入力シート!H142="","",競技者データ入力シート!H142)</f>
        <v/>
      </c>
      <c r="J137" s="15" t="str">
        <f>IF(競技者データ入力シート!I142="","",競技者データ入力シート!I142)</f>
        <v/>
      </c>
      <c r="K137" s="15" t="str">
        <f>IF(競技者データ入力シート!J142="","",競技者データ入力シート!J142)</f>
        <v/>
      </c>
      <c r="L137" s="15" t="str">
        <f>IF(競技者データ入力シート!K142="","",競技者データ入力シート!K142)</f>
        <v/>
      </c>
      <c r="M137" s="15" t="str">
        <f>IF(競技者データ入力シート!M142="","",競技者データ入力シート!M142)</f>
        <v/>
      </c>
      <c r="N137" s="15" t="str">
        <f>IF(競技者データ入力シート!L142="","",競技者データ入力シート!L142)</f>
        <v/>
      </c>
      <c r="O137" s="288" t="str">
        <f>IF(競技者データ入力シート!N142="","",(VLOOKUP(競技者データ入力シート!N142,データ!$W$2:$X$33,2,FALSE)))</f>
        <v/>
      </c>
      <c r="P137" s="15" t="str">
        <f>IF(競技者データ入力シート!O142="","",競技者データ入力シート!O142)</f>
        <v/>
      </c>
      <c r="S137" s="15" t="str">
        <f>IF(競技者データ入力シート!S142="","",VLOOKUP(競技者データ入力シート!S142,データ!$Z$2:$AA$5,2,FALSE))</f>
        <v/>
      </c>
      <c r="T137" s="15" t="str">
        <f>IF(競技者データ入力シート!T142="","",競技者データ入力シート!T142)</f>
        <v/>
      </c>
      <c r="AJ137" s="1" t="str">
        <f>IF(競技者データ入力シート!V142="","",競技者データ入力シート!V142)</f>
        <v/>
      </c>
    </row>
    <row r="138" spans="2:36" x14ac:dyDescent="0.15">
      <c r="B138" s="15" t="str">
        <f>IF(競技者データ入力シート!B143="","",競技者データ入力シート!$V$1)</f>
        <v/>
      </c>
      <c r="C138" s="15" t="str">
        <f>IF(競技者データ入力シート!C143="","",'大会申込一覧表（印刷提出）'!$P$5)</f>
        <v/>
      </c>
      <c r="E138" s="15" t="str">
        <f>IF(競技者データ入力シート!B143="","",競技者データ入力シート!B143)</f>
        <v/>
      </c>
      <c r="F138" s="15" t="str">
        <f>IF(競技者データ入力シート!C143="","",競技者データ入力シート!C143&amp;" "&amp;競技者データ入力シート!D143)</f>
        <v/>
      </c>
      <c r="G138" s="15" t="str">
        <f>IF(競技者データ入力シート!E143="","",競技者データ入力シート!E143&amp;" "&amp;競技者データ入力シート!F143)</f>
        <v/>
      </c>
      <c r="H138" s="15" t="str">
        <f>IF(競技者データ入力シート!C143="","",競技者データ入力シート!C143&amp;" "&amp;競技者データ入力シート!D143)</f>
        <v/>
      </c>
      <c r="I138" s="15" t="str">
        <f>IF(競技者データ入力シート!H143="","",競技者データ入力シート!H143)</f>
        <v/>
      </c>
      <c r="J138" s="15" t="str">
        <f>IF(競技者データ入力シート!I143="","",競技者データ入力シート!I143)</f>
        <v/>
      </c>
      <c r="K138" s="15" t="str">
        <f>IF(競技者データ入力シート!J143="","",競技者データ入力シート!J143)</f>
        <v/>
      </c>
      <c r="L138" s="15" t="str">
        <f>IF(競技者データ入力シート!K143="","",競技者データ入力シート!K143)</f>
        <v/>
      </c>
      <c r="M138" s="15" t="str">
        <f>IF(競技者データ入力シート!M143="","",競技者データ入力シート!M143)</f>
        <v/>
      </c>
      <c r="N138" s="15" t="str">
        <f>IF(競技者データ入力シート!L143="","",競技者データ入力シート!L143)</f>
        <v/>
      </c>
      <c r="O138" s="288" t="str">
        <f>IF(競技者データ入力シート!N143="","",(VLOOKUP(競技者データ入力シート!N143,データ!$W$2:$X$33,2,FALSE)))</f>
        <v/>
      </c>
      <c r="P138" s="15" t="str">
        <f>IF(競技者データ入力シート!O143="","",競技者データ入力シート!O143)</f>
        <v/>
      </c>
      <c r="S138" s="15" t="str">
        <f>IF(競技者データ入力シート!S143="","",VLOOKUP(競技者データ入力シート!S143,データ!$Z$2:$AA$5,2,FALSE))</f>
        <v/>
      </c>
      <c r="T138" s="15" t="str">
        <f>IF(競技者データ入力シート!T143="","",競技者データ入力シート!T143)</f>
        <v/>
      </c>
      <c r="AJ138" s="1" t="str">
        <f>IF(競技者データ入力シート!V143="","",競技者データ入力シート!V143)</f>
        <v/>
      </c>
    </row>
    <row r="139" spans="2:36" x14ac:dyDescent="0.15">
      <c r="B139" s="15" t="str">
        <f>IF(競技者データ入力シート!B144="","",競技者データ入力シート!$V$1)</f>
        <v/>
      </c>
      <c r="C139" s="15" t="str">
        <f>IF(競技者データ入力シート!C144="","",'大会申込一覧表（印刷提出）'!$P$5)</f>
        <v/>
      </c>
      <c r="E139" s="15" t="str">
        <f>IF(競技者データ入力シート!B144="","",競技者データ入力シート!B144)</f>
        <v/>
      </c>
      <c r="F139" s="15" t="str">
        <f>IF(競技者データ入力シート!C144="","",競技者データ入力シート!C144&amp;" "&amp;競技者データ入力シート!D144)</f>
        <v/>
      </c>
      <c r="G139" s="15" t="str">
        <f>IF(競技者データ入力シート!E144="","",競技者データ入力シート!E144&amp;" "&amp;競技者データ入力シート!F144)</f>
        <v/>
      </c>
      <c r="H139" s="15" t="str">
        <f>IF(競技者データ入力シート!C144="","",競技者データ入力シート!C144&amp;" "&amp;競技者データ入力シート!D144)</f>
        <v/>
      </c>
      <c r="I139" s="15" t="str">
        <f>IF(競技者データ入力シート!H144="","",競技者データ入力シート!H144)</f>
        <v/>
      </c>
      <c r="J139" s="15" t="str">
        <f>IF(競技者データ入力シート!I144="","",競技者データ入力シート!I144)</f>
        <v/>
      </c>
      <c r="K139" s="15" t="str">
        <f>IF(競技者データ入力シート!J144="","",競技者データ入力シート!J144)</f>
        <v/>
      </c>
      <c r="L139" s="15" t="str">
        <f>IF(競技者データ入力シート!K144="","",競技者データ入力シート!K144)</f>
        <v/>
      </c>
      <c r="M139" s="15" t="str">
        <f>IF(競技者データ入力シート!M144="","",競技者データ入力シート!M144)</f>
        <v/>
      </c>
      <c r="N139" s="15" t="str">
        <f>IF(競技者データ入力シート!L144="","",競技者データ入力シート!L144)</f>
        <v/>
      </c>
      <c r="O139" s="288" t="str">
        <f>IF(競技者データ入力シート!N144="","",(VLOOKUP(競技者データ入力シート!N144,データ!$W$2:$X$33,2,FALSE)))</f>
        <v/>
      </c>
      <c r="P139" s="15" t="str">
        <f>IF(競技者データ入力シート!O144="","",競技者データ入力シート!O144)</f>
        <v/>
      </c>
      <c r="S139" s="15" t="str">
        <f>IF(競技者データ入力シート!S144="","",VLOOKUP(競技者データ入力シート!S144,データ!$Z$2:$AA$5,2,FALSE))</f>
        <v/>
      </c>
      <c r="T139" s="15" t="str">
        <f>IF(競技者データ入力シート!T144="","",競技者データ入力シート!T144)</f>
        <v/>
      </c>
      <c r="AJ139" s="1" t="str">
        <f>IF(競技者データ入力シート!V144="","",競技者データ入力シート!V144)</f>
        <v/>
      </c>
    </row>
    <row r="140" spans="2:36" x14ac:dyDescent="0.15">
      <c r="B140" s="15" t="str">
        <f>IF(競技者データ入力シート!B145="","",競技者データ入力シート!$V$1)</f>
        <v/>
      </c>
      <c r="C140" s="15" t="str">
        <f>IF(競技者データ入力シート!C145="","",'大会申込一覧表（印刷提出）'!$P$5)</f>
        <v/>
      </c>
      <c r="E140" s="15" t="str">
        <f>IF(競技者データ入力シート!B145="","",競技者データ入力シート!B145)</f>
        <v/>
      </c>
      <c r="F140" s="15" t="str">
        <f>IF(競技者データ入力シート!C145="","",競技者データ入力シート!C145&amp;" "&amp;競技者データ入力シート!D145)</f>
        <v/>
      </c>
      <c r="G140" s="15" t="str">
        <f>IF(競技者データ入力シート!E145="","",競技者データ入力シート!E145&amp;" "&amp;競技者データ入力シート!F145)</f>
        <v/>
      </c>
      <c r="H140" s="15" t="str">
        <f>IF(競技者データ入力シート!C145="","",競技者データ入力シート!C145&amp;" "&amp;競技者データ入力シート!D145)</f>
        <v/>
      </c>
      <c r="I140" s="15" t="str">
        <f>IF(競技者データ入力シート!H145="","",競技者データ入力シート!H145)</f>
        <v/>
      </c>
      <c r="J140" s="15" t="str">
        <f>IF(競技者データ入力シート!I145="","",競技者データ入力シート!I145)</f>
        <v/>
      </c>
      <c r="K140" s="15" t="str">
        <f>IF(競技者データ入力シート!J145="","",競技者データ入力シート!J145)</f>
        <v/>
      </c>
      <c r="L140" s="15" t="str">
        <f>IF(競技者データ入力シート!K145="","",競技者データ入力シート!K145)</f>
        <v/>
      </c>
      <c r="M140" s="15" t="str">
        <f>IF(競技者データ入力シート!M145="","",競技者データ入力シート!M145)</f>
        <v/>
      </c>
      <c r="N140" s="15" t="str">
        <f>IF(競技者データ入力シート!L145="","",競技者データ入力シート!L145)</f>
        <v/>
      </c>
      <c r="O140" s="288" t="str">
        <f>IF(競技者データ入力シート!N145="","",(VLOOKUP(競技者データ入力シート!N145,データ!$W$2:$X$33,2,FALSE)))</f>
        <v/>
      </c>
      <c r="P140" s="15" t="str">
        <f>IF(競技者データ入力シート!O145="","",競技者データ入力シート!O145)</f>
        <v/>
      </c>
      <c r="S140" s="15" t="str">
        <f>IF(競技者データ入力シート!S145="","",VLOOKUP(競技者データ入力シート!S145,データ!$Z$2:$AA$5,2,FALSE))</f>
        <v/>
      </c>
      <c r="T140" s="15" t="str">
        <f>IF(競技者データ入力シート!T145="","",競技者データ入力シート!T145)</f>
        <v/>
      </c>
      <c r="AJ140" s="1" t="str">
        <f>IF(競技者データ入力シート!V145="","",競技者データ入力シート!V145)</f>
        <v/>
      </c>
    </row>
    <row r="141" spans="2:36" x14ac:dyDescent="0.15">
      <c r="B141" s="15" t="str">
        <f>IF(競技者データ入力シート!B146="","",競技者データ入力シート!$V$1)</f>
        <v/>
      </c>
      <c r="C141" s="15" t="str">
        <f>IF(競技者データ入力シート!C146="","",'大会申込一覧表（印刷提出）'!$P$5)</f>
        <v/>
      </c>
      <c r="E141" s="15" t="str">
        <f>IF(競技者データ入力シート!B146="","",競技者データ入力シート!B146)</f>
        <v/>
      </c>
      <c r="F141" s="15" t="str">
        <f>IF(競技者データ入力シート!C146="","",競技者データ入力シート!C146&amp;" "&amp;競技者データ入力シート!D146)</f>
        <v/>
      </c>
      <c r="G141" s="15" t="str">
        <f>IF(競技者データ入力シート!E146="","",競技者データ入力シート!E146&amp;" "&amp;競技者データ入力シート!F146)</f>
        <v/>
      </c>
      <c r="H141" s="15" t="str">
        <f>IF(競技者データ入力シート!C146="","",競技者データ入力シート!C146&amp;" "&amp;競技者データ入力シート!D146)</f>
        <v/>
      </c>
      <c r="I141" s="15" t="str">
        <f>IF(競技者データ入力シート!H146="","",競技者データ入力シート!H146)</f>
        <v/>
      </c>
      <c r="J141" s="15" t="str">
        <f>IF(競技者データ入力シート!I146="","",競技者データ入力シート!I146)</f>
        <v/>
      </c>
      <c r="K141" s="15" t="str">
        <f>IF(競技者データ入力シート!J146="","",競技者データ入力シート!J146)</f>
        <v/>
      </c>
      <c r="L141" s="15" t="str">
        <f>IF(競技者データ入力シート!K146="","",競技者データ入力シート!K146)</f>
        <v/>
      </c>
      <c r="M141" s="15" t="str">
        <f>IF(競技者データ入力シート!M146="","",競技者データ入力シート!M146)</f>
        <v/>
      </c>
      <c r="N141" s="15" t="str">
        <f>IF(競技者データ入力シート!L146="","",競技者データ入力シート!L146)</f>
        <v/>
      </c>
      <c r="O141" s="288" t="str">
        <f>IF(競技者データ入力シート!N146="","",(VLOOKUP(競技者データ入力シート!N146,データ!$W$2:$X$33,2,FALSE)))</f>
        <v/>
      </c>
      <c r="P141" s="15" t="str">
        <f>IF(競技者データ入力シート!O146="","",競技者データ入力シート!O146)</f>
        <v/>
      </c>
      <c r="S141" s="15" t="str">
        <f>IF(競技者データ入力シート!S146="","",VLOOKUP(競技者データ入力シート!S146,データ!$Z$2:$AA$5,2,FALSE))</f>
        <v/>
      </c>
      <c r="T141" s="15" t="str">
        <f>IF(競技者データ入力シート!T146="","",競技者データ入力シート!T146)</f>
        <v/>
      </c>
      <c r="AJ141" s="1" t="str">
        <f>IF(競技者データ入力シート!V146="","",競技者データ入力シート!V146)</f>
        <v/>
      </c>
    </row>
    <row r="142" spans="2:36" x14ac:dyDescent="0.15">
      <c r="B142" s="15" t="str">
        <f>IF(競技者データ入力シート!B147="","",競技者データ入力シート!$V$1)</f>
        <v/>
      </c>
      <c r="C142" s="15" t="str">
        <f>IF(競技者データ入力シート!C147="","",'大会申込一覧表（印刷提出）'!$P$5)</f>
        <v/>
      </c>
      <c r="E142" s="15" t="str">
        <f>IF(競技者データ入力シート!B147="","",競技者データ入力シート!B147)</f>
        <v/>
      </c>
      <c r="F142" s="15" t="str">
        <f>IF(競技者データ入力シート!C147="","",競技者データ入力シート!C147&amp;" "&amp;競技者データ入力シート!D147)</f>
        <v/>
      </c>
      <c r="G142" s="15" t="str">
        <f>IF(競技者データ入力シート!E147="","",競技者データ入力シート!E147&amp;" "&amp;競技者データ入力シート!F147)</f>
        <v/>
      </c>
      <c r="H142" s="15" t="str">
        <f>IF(競技者データ入力シート!C147="","",競技者データ入力シート!C147&amp;" "&amp;競技者データ入力シート!D147)</f>
        <v/>
      </c>
      <c r="I142" s="15" t="str">
        <f>IF(競技者データ入力シート!H147="","",競技者データ入力シート!H147)</f>
        <v/>
      </c>
      <c r="J142" s="15" t="str">
        <f>IF(競技者データ入力シート!I147="","",競技者データ入力シート!I147)</f>
        <v/>
      </c>
      <c r="K142" s="15" t="str">
        <f>IF(競技者データ入力シート!J147="","",競技者データ入力シート!J147)</f>
        <v/>
      </c>
      <c r="L142" s="15" t="str">
        <f>IF(競技者データ入力シート!K147="","",競技者データ入力シート!K147)</f>
        <v/>
      </c>
      <c r="M142" s="15" t="str">
        <f>IF(競技者データ入力シート!M147="","",競技者データ入力シート!M147)</f>
        <v/>
      </c>
      <c r="N142" s="15" t="str">
        <f>IF(競技者データ入力シート!L147="","",競技者データ入力シート!L147)</f>
        <v/>
      </c>
      <c r="O142" s="288" t="str">
        <f>IF(競技者データ入力シート!N147="","",(VLOOKUP(競技者データ入力シート!N147,データ!$W$2:$X$33,2,FALSE)))</f>
        <v/>
      </c>
      <c r="P142" s="15" t="str">
        <f>IF(競技者データ入力シート!O147="","",競技者データ入力シート!O147)</f>
        <v/>
      </c>
      <c r="S142" s="15" t="str">
        <f>IF(競技者データ入力シート!S147="","",VLOOKUP(競技者データ入力シート!S147,データ!$Z$2:$AA$5,2,FALSE))</f>
        <v/>
      </c>
      <c r="T142" s="15" t="str">
        <f>IF(競技者データ入力シート!T147="","",競技者データ入力シート!T147)</f>
        <v/>
      </c>
      <c r="AJ142" s="1" t="str">
        <f>IF(競技者データ入力シート!V147="","",競技者データ入力シート!V147)</f>
        <v/>
      </c>
    </row>
    <row r="143" spans="2:36" x14ac:dyDescent="0.15">
      <c r="B143" s="15" t="str">
        <f>IF(競技者データ入力シート!B148="","",競技者データ入力シート!$V$1)</f>
        <v/>
      </c>
      <c r="C143" s="15" t="str">
        <f>IF(競技者データ入力シート!C148="","",'大会申込一覧表（印刷提出）'!$P$5)</f>
        <v/>
      </c>
      <c r="E143" s="15" t="str">
        <f>IF(競技者データ入力シート!B148="","",競技者データ入力シート!B148)</f>
        <v/>
      </c>
      <c r="F143" s="15" t="str">
        <f>IF(競技者データ入力シート!C148="","",競技者データ入力シート!C148&amp;" "&amp;競技者データ入力シート!D148)</f>
        <v/>
      </c>
      <c r="G143" s="15" t="str">
        <f>IF(競技者データ入力シート!E148="","",競技者データ入力シート!E148&amp;" "&amp;競技者データ入力シート!F148)</f>
        <v/>
      </c>
      <c r="H143" s="15" t="str">
        <f>IF(競技者データ入力シート!C148="","",競技者データ入力シート!C148&amp;" "&amp;競技者データ入力シート!D148)</f>
        <v/>
      </c>
      <c r="I143" s="15" t="str">
        <f>IF(競技者データ入力シート!H148="","",競技者データ入力シート!H148)</f>
        <v/>
      </c>
      <c r="J143" s="15" t="str">
        <f>IF(競技者データ入力シート!I148="","",競技者データ入力シート!I148)</f>
        <v/>
      </c>
      <c r="K143" s="15" t="str">
        <f>IF(競技者データ入力シート!J148="","",競技者データ入力シート!J148)</f>
        <v/>
      </c>
      <c r="L143" s="15" t="str">
        <f>IF(競技者データ入力シート!K148="","",競技者データ入力シート!K148)</f>
        <v/>
      </c>
      <c r="M143" s="15" t="str">
        <f>IF(競技者データ入力シート!M148="","",競技者データ入力シート!M148)</f>
        <v/>
      </c>
      <c r="N143" s="15" t="str">
        <f>IF(競技者データ入力シート!L148="","",競技者データ入力シート!L148)</f>
        <v/>
      </c>
      <c r="O143" s="288" t="str">
        <f>IF(競技者データ入力シート!N148="","",(VLOOKUP(競技者データ入力シート!N148,データ!$W$2:$X$33,2,FALSE)))</f>
        <v/>
      </c>
      <c r="P143" s="15" t="str">
        <f>IF(競技者データ入力シート!O148="","",競技者データ入力シート!O148)</f>
        <v/>
      </c>
      <c r="S143" s="15" t="str">
        <f>IF(競技者データ入力シート!S148="","",VLOOKUP(競技者データ入力シート!S148,データ!$Z$2:$AA$5,2,FALSE))</f>
        <v/>
      </c>
      <c r="T143" s="15" t="str">
        <f>IF(競技者データ入力シート!T148="","",競技者データ入力シート!T148)</f>
        <v/>
      </c>
      <c r="AJ143" s="1" t="str">
        <f>IF(競技者データ入力シート!V148="","",競技者データ入力シート!V148)</f>
        <v/>
      </c>
    </row>
    <row r="144" spans="2:36" x14ac:dyDescent="0.15">
      <c r="B144" s="15" t="str">
        <f>IF(競技者データ入力シート!B149="","",競技者データ入力シート!$V$1)</f>
        <v/>
      </c>
      <c r="C144" s="15" t="str">
        <f>IF(競技者データ入力シート!C149="","",'大会申込一覧表（印刷提出）'!$P$5)</f>
        <v/>
      </c>
      <c r="E144" s="15" t="str">
        <f>IF(競技者データ入力シート!B149="","",競技者データ入力シート!B149)</f>
        <v/>
      </c>
      <c r="F144" s="15" t="str">
        <f>IF(競技者データ入力シート!C149="","",競技者データ入力シート!C149&amp;" "&amp;競技者データ入力シート!D149)</f>
        <v/>
      </c>
      <c r="G144" s="15" t="str">
        <f>IF(競技者データ入力シート!E149="","",競技者データ入力シート!E149&amp;" "&amp;競技者データ入力シート!F149)</f>
        <v/>
      </c>
      <c r="H144" s="15" t="str">
        <f>IF(競技者データ入力シート!C149="","",競技者データ入力シート!C149&amp;" "&amp;競技者データ入力シート!D149)</f>
        <v/>
      </c>
      <c r="I144" s="15" t="str">
        <f>IF(競技者データ入力シート!H149="","",競技者データ入力シート!H149)</f>
        <v/>
      </c>
      <c r="J144" s="15" t="str">
        <f>IF(競技者データ入力シート!I149="","",競技者データ入力シート!I149)</f>
        <v/>
      </c>
      <c r="K144" s="15" t="str">
        <f>IF(競技者データ入力シート!J149="","",競技者データ入力シート!J149)</f>
        <v/>
      </c>
      <c r="L144" s="15" t="str">
        <f>IF(競技者データ入力シート!K149="","",競技者データ入力シート!K149)</f>
        <v/>
      </c>
      <c r="M144" s="15" t="str">
        <f>IF(競技者データ入力シート!M149="","",競技者データ入力シート!M149)</f>
        <v/>
      </c>
      <c r="N144" s="15" t="str">
        <f>IF(競技者データ入力シート!L149="","",競技者データ入力シート!L149)</f>
        <v/>
      </c>
      <c r="O144" s="288" t="str">
        <f>IF(競技者データ入力シート!N149="","",(VLOOKUP(競技者データ入力シート!N149,データ!$W$2:$X$33,2,FALSE)))</f>
        <v/>
      </c>
      <c r="P144" s="15" t="str">
        <f>IF(競技者データ入力シート!O149="","",競技者データ入力シート!O149)</f>
        <v/>
      </c>
      <c r="S144" s="15" t="str">
        <f>IF(競技者データ入力シート!S149="","",VLOOKUP(競技者データ入力シート!S149,データ!$Z$2:$AA$5,2,FALSE))</f>
        <v/>
      </c>
      <c r="T144" s="15" t="str">
        <f>IF(競技者データ入力シート!T149="","",競技者データ入力シート!T149)</f>
        <v/>
      </c>
      <c r="AJ144" s="1" t="str">
        <f>IF(競技者データ入力シート!V149="","",競技者データ入力シート!V149)</f>
        <v/>
      </c>
    </row>
    <row r="145" spans="2:36" x14ac:dyDescent="0.15">
      <c r="B145" s="15" t="str">
        <f>IF(競技者データ入力シート!B150="","",競技者データ入力シート!$V$1)</f>
        <v/>
      </c>
      <c r="C145" s="15" t="str">
        <f>IF(競技者データ入力シート!C150="","",'大会申込一覧表（印刷提出）'!$P$5)</f>
        <v/>
      </c>
      <c r="E145" s="15" t="str">
        <f>IF(競技者データ入力シート!B150="","",競技者データ入力シート!B150)</f>
        <v/>
      </c>
      <c r="F145" s="15" t="str">
        <f>IF(競技者データ入力シート!C150="","",競技者データ入力シート!C150&amp;" "&amp;競技者データ入力シート!D150)</f>
        <v/>
      </c>
      <c r="G145" s="15" t="str">
        <f>IF(競技者データ入力シート!E150="","",競技者データ入力シート!E150&amp;" "&amp;競技者データ入力シート!F150)</f>
        <v/>
      </c>
      <c r="H145" s="15" t="str">
        <f>IF(競技者データ入力シート!C150="","",競技者データ入力シート!C150&amp;" "&amp;競技者データ入力シート!D150)</f>
        <v/>
      </c>
      <c r="I145" s="15" t="str">
        <f>IF(競技者データ入力シート!H150="","",競技者データ入力シート!H150)</f>
        <v/>
      </c>
      <c r="J145" s="15" t="str">
        <f>IF(競技者データ入力シート!I150="","",競技者データ入力シート!I150)</f>
        <v/>
      </c>
      <c r="K145" s="15" t="str">
        <f>IF(競技者データ入力シート!J150="","",競技者データ入力シート!J150)</f>
        <v/>
      </c>
      <c r="L145" s="15" t="str">
        <f>IF(競技者データ入力シート!K150="","",競技者データ入力シート!K150)</f>
        <v/>
      </c>
      <c r="M145" s="15" t="str">
        <f>IF(競技者データ入力シート!M150="","",競技者データ入力シート!M150)</f>
        <v/>
      </c>
      <c r="N145" s="15" t="str">
        <f>IF(競技者データ入力シート!L150="","",競技者データ入力シート!L150)</f>
        <v/>
      </c>
      <c r="O145" s="288" t="str">
        <f>IF(競技者データ入力シート!N150="","",(VLOOKUP(競技者データ入力シート!N150,データ!$W$2:$X$33,2,FALSE)))</f>
        <v/>
      </c>
      <c r="P145" s="15" t="str">
        <f>IF(競技者データ入力シート!O150="","",競技者データ入力シート!O150)</f>
        <v/>
      </c>
      <c r="S145" s="15" t="str">
        <f>IF(競技者データ入力シート!S150="","",VLOOKUP(競技者データ入力シート!S150,データ!$Z$2:$AA$5,2,FALSE))</f>
        <v/>
      </c>
      <c r="T145" s="15" t="str">
        <f>IF(競技者データ入力シート!T150="","",競技者データ入力シート!T150)</f>
        <v/>
      </c>
      <c r="AJ145" s="1" t="str">
        <f>IF(競技者データ入力シート!V150="","",競技者データ入力シート!V150)</f>
        <v/>
      </c>
    </row>
    <row r="146" spans="2:36" x14ac:dyDescent="0.15">
      <c r="B146" s="15" t="str">
        <f>IF(競技者データ入力シート!B151="","",競技者データ入力シート!$V$1)</f>
        <v/>
      </c>
      <c r="C146" s="15" t="str">
        <f>IF(競技者データ入力シート!C151="","",'大会申込一覧表（印刷提出）'!$P$5)</f>
        <v/>
      </c>
      <c r="E146" s="15" t="str">
        <f>IF(競技者データ入力シート!B151="","",競技者データ入力シート!B151)</f>
        <v/>
      </c>
      <c r="F146" s="15" t="str">
        <f>IF(競技者データ入力シート!C151="","",競技者データ入力シート!C151&amp;" "&amp;競技者データ入力シート!D151)</f>
        <v/>
      </c>
      <c r="G146" s="15" t="str">
        <f>IF(競技者データ入力シート!E151="","",競技者データ入力シート!E151&amp;" "&amp;競技者データ入力シート!F151)</f>
        <v/>
      </c>
      <c r="H146" s="15" t="str">
        <f>IF(競技者データ入力シート!C151="","",競技者データ入力シート!C151&amp;" "&amp;競技者データ入力シート!D151)</f>
        <v/>
      </c>
      <c r="I146" s="15" t="str">
        <f>IF(競技者データ入力シート!H151="","",競技者データ入力シート!H151)</f>
        <v/>
      </c>
      <c r="J146" s="15" t="str">
        <f>IF(競技者データ入力シート!I151="","",競技者データ入力シート!I151)</f>
        <v/>
      </c>
      <c r="K146" s="15" t="str">
        <f>IF(競技者データ入力シート!J151="","",競技者データ入力シート!J151)</f>
        <v/>
      </c>
      <c r="L146" s="15" t="str">
        <f>IF(競技者データ入力シート!K151="","",競技者データ入力シート!K151)</f>
        <v/>
      </c>
      <c r="M146" s="15" t="str">
        <f>IF(競技者データ入力シート!M151="","",競技者データ入力シート!M151)</f>
        <v/>
      </c>
      <c r="N146" s="15" t="str">
        <f>IF(競技者データ入力シート!L151="","",競技者データ入力シート!L151)</f>
        <v/>
      </c>
      <c r="O146" s="288" t="str">
        <f>IF(競技者データ入力シート!N151="","",(VLOOKUP(競技者データ入力シート!N151,データ!$W$2:$X$33,2,FALSE)))</f>
        <v/>
      </c>
      <c r="P146" s="15" t="str">
        <f>IF(競技者データ入力シート!O151="","",競技者データ入力シート!O151)</f>
        <v/>
      </c>
      <c r="S146" s="15" t="str">
        <f>IF(競技者データ入力シート!S151="","",VLOOKUP(競技者データ入力シート!S151,データ!$Z$2:$AA$5,2,FALSE))</f>
        <v/>
      </c>
      <c r="T146" s="15" t="str">
        <f>IF(競技者データ入力シート!T151="","",競技者データ入力シート!T151)</f>
        <v/>
      </c>
      <c r="AJ146" s="1" t="str">
        <f>IF(競技者データ入力シート!V151="","",競技者データ入力シート!V151)</f>
        <v/>
      </c>
    </row>
    <row r="147" spans="2:36" x14ac:dyDescent="0.15">
      <c r="B147" s="15" t="str">
        <f>IF(競技者データ入力シート!B152="","",競技者データ入力シート!$V$1)</f>
        <v/>
      </c>
      <c r="C147" s="15" t="str">
        <f>IF(競技者データ入力シート!C152="","",'大会申込一覧表（印刷提出）'!$P$5)</f>
        <v/>
      </c>
      <c r="E147" s="15" t="str">
        <f>IF(競技者データ入力シート!B152="","",競技者データ入力シート!B152)</f>
        <v/>
      </c>
      <c r="F147" s="15" t="str">
        <f>IF(競技者データ入力シート!C152="","",競技者データ入力シート!C152&amp;" "&amp;競技者データ入力シート!D152)</f>
        <v/>
      </c>
      <c r="G147" s="15" t="str">
        <f>IF(競技者データ入力シート!E152="","",競技者データ入力シート!E152&amp;" "&amp;競技者データ入力シート!F152)</f>
        <v/>
      </c>
      <c r="H147" s="15" t="str">
        <f>IF(競技者データ入力シート!C152="","",競技者データ入力シート!C152&amp;" "&amp;競技者データ入力シート!D152)</f>
        <v/>
      </c>
      <c r="I147" s="15" t="str">
        <f>IF(競技者データ入力シート!H152="","",競技者データ入力シート!H152)</f>
        <v/>
      </c>
      <c r="J147" s="15" t="str">
        <f>IF(競技者データ入力シート!I152="","",競技者データ入力シート!I152)</f>
        <v/>
      </c>
      <c r="K147" s="15" t="str">
        <f>IF(競技者データ入力シート!J152="","",競技者データ入力シート!J152)</f>
        <v/>
      </c>
      <c r="L147" s="15" t="str">
        <f>IF(競技者データ入力シート!K152="","",競技者データ入力シート!K152)</f>
        <v/>
      </c>
      <c r="M147" s="15" t="str">
        <f>IF(競技者データ入力シート!M152="","",競技者データ入力シート!M152)</f>
        <v/>
      </c>
      <c r="N147" s="15" t="str">
        <f>IF(競技者データ入力シート!L152="","",競技者データ入力シート!L152)</f>
        <v/>
      </c>
      <c r="O147" s="288" t="str">
        <f>IF(競技者データ入力シート!N152="","",(VLOOKUP(競技者データ入力シート!N152,データ!$W$2:$X$33,2,FALSE)))</f>
        <v/>
      </c>
      <c r="P147" s="15" t="str">
        <f>IF(競技者データ入力シート!O152="","",競技者データ入力シート!O152)</f>
        <v/>
      </c>
      <c r="S147" s="15" t="str">
        <f>IF(競技者データ入力シート!S152="","",VLOOKUP(競技者データ入力シート!S152,データ!$Z$2:$AA$5,2,FALSE))</f>
        <v/>
      </c>
      <c r="T147" s="15" t="str">
        <f>IF(競技者データ入力シート!T152="","",競技者データ入力シート!T152)</f>
        <v/>
      </c>
      <c r="AJ147" s="1" t="str">
        <f>IF(競技者データ入力シート!V152="","",競技者データ入力シート!V152)</f>
        <v/>
      </c>
    </row>
    <row r="148" spans="2:36" x14ac:dyDescent="0.15">
      <c r="B148" s="15" t="str">
        <f>IF(競技者データ入力シート!B153="","",競技者データ入力シート!$V$1)</f>
        <v/>
      </c>
      <c r="C148" s="15" t="str">
        <f>IF(競技者データ入力シート!C153="","",'大会申込一覧表（印刷提出）'!$P$5)</f>
        <v/>
      </c>
      <c r="E148" s="15" t="str">
        <f>IF(競技者データ入力シート!B153="","",競技者データ入力シート!B153)</f>
        <v/>
      </c>
      <c r="F148" s="15" t="str">
        <f>IF(競技者データ入力シート!C153="","",競技者データ入力シート!C153&amp;" "&amp;競技者データ入力シート!D153)</f>
        <v/>
      </c>
      <c r="G148" s="15" t="str">
        <f>IF(競技者データ入力シート!E153="","",競技者データ入力シート!E153&amp;" "&amp;競技者データ入力シート!F153)</f>
        <v/>
      </c>
      <c r="H148" s="15" t="str">
        <f>IF(競技者データ入力シート!C153="","",競技者データ入力シート!C153&amp;" "&amp;競技者データ入力シート!D153)</f>
        <v/>
      </c>
      <c r="I148" s="15" t="str">
        <f>IF(競技者データ入力シート!H153="","",競技者データ入力シート!H153)</f>
        <v/>
      </c>
      <c r="J148" s="15" t="str">
        <f>IF(競技者データ入力シート!I153="","",競技者データ入力シート!I153)</f>
        <v/>
      </c>
      <c r="K148" s="15" t="str">
        <f>IF(競技者データ入力シート!J153="","",競技者データ入力シート!J153)</f>
        <v/>
      </c>
      <c r="L148" s="15" t="str">
        <f>IF(競技者データ入力シート!K153="","",競技者データ入力シート!K153)</f>
        <v/>
      </c>
      <c r="M148" s="15" t="str">
        <f>IF(競技者データ入力シート!M153="","",競技者データ入力シート!M153)</f>
        <v/>
      </c>
      <c r="N148" s="15" t="str">
        <f>IF(競技者データ入力シート!L153="","",競技者データ入力シート!L153)</f>
        <v/>
      </c>
      <c r="O148" s="288" t="str">
        <f>IF(競技者データ入力シート!N153="","",(VLOOKUP(競技者データ入力シート!N153,データ!$W$2:$X$33,2,FALSE)))</f>
        <v/>
      </c>
      <c r="P148" s="15" t="str">
        <f>IF(競技者データ入力シート!O153="","",競技者データ入力シート!O153)</f>
        <v/>
      </c>
      <c r="S148" s="15" t="str">
        <f>IF(競技者データ入力シート!S153="","",VLOOKUP(競技者データ入力シート!S153,データ!$Z$2:$AA$5,2,FALSE))</f>
        <v/>
      </c>
      <c r="T148" s="15" t="str">
        <f>IF(競技者データ入力シート!T153="","",競技者データ入力シート!T153)</f>
        <v/>
      </c>
      <c r="AJ148" s="1" t="str">
        <f>IF(競技者データ入力シート!V153="","",競技者データ入力シート!V153)</f>
        <v/>
      </c>
    </row>
    <row r="149" spans="2:36" x14ac:dyDescent="0.15">
      <c r="B149" s="15" t="str">
        <f>IF(競技者データ入力シート!B154="","",競技者データ入力シート!$V$1)</f>
        <v/>
      </c>
      <c r="C149" s="15" t="str">
        <f>IF(競技者データ入力シート!C154="","",'大会申込一覧表（印刷提出）'!$P$5)</f>
        <v/>
      </c>
      <c r="E149" s="15" t="str">
        <f>IF(競技者データ入力シート!B154="","",競技者データ入力シート!B154)</f>
        <v/>
      </c>
      <c r="F149" s="15" t="str">
        <f>IF(競技者データ入力シート!C154="","",競技者データ入力シート!C154&amp;" "&amp;競技者データ入力シート!D154)</f>
        <v/>
      </c>
      <c r="G149" s="15" t="str">
        <f>IF(競技者データ入力シート!E154="","",競技者データ入力シート!E154&amp;" "&amp;競技者データ入力シート!F154)</f>
        <v/>
      </c>
      <c r="H149" s="15" t="str">
        <f>IF(競技者データ入力シート!C154="","",競技者データ入力シート!C154&amp;" "&amp;競技者データ入力シート!D154)</f>
        <v/>
      </c>
      <c r="I149" s="15" t="str">
        <f>IF(競技者データ入力シート!H154="","",競技者データ入力シート!H154)</f>
        <v/>
      </c>
      <c r="J149" s="15" t="str">
        <f>IF(競技者データ入力シート!I154="","",競技者データ入力シート!I154)</f>
        <v/>
      </c>
      <c r="K149" s="15" t="str">
        <f>IF(競技者データ入力シート!J154="","",競技者データ入力シート!J154)</f>
        <v/>
      </c>
      <c r="L149" s="15" t="str">
        <f>IF(競技者データ入力シート!K154="","",競技者データ入力シート!K154)</f>
        <v/>
      </c>
      <c r="M149" s="15" t="str">
        <f>IF(競技者データ入力シート!M154="","",競技者データ入力シート!M154)</f>
        <v/>
      </c>
      <c r="N149" s="15" t="str">
        <f>IF(競技者データ入力シート!L154="","",競技者データ入力シート!L154)</f>
        <v/>
      </c>
      <c r="O149" s="288" t="str">
        <f>IF(競技者データ入力シート!N154="","",(VLOOKUP(競技者データ入力シート!N154,データ!$W$2:$X$33,2,FALSE)))</f>
        <v/>
      </c>
      <c r="P149" s="15" t="str">
        <f>IF(競技者データ入力シート!O154="","",競技者データ入力シート!O154)</f>
        <v/>
      </c>
      <c r="S149" s="15" t="str">
        <f>IF(競技者データ入力シート!S154="","",VLOOKUP(競技者データ入力シート!S154,データ!$Z$2:$AA$5,2,FALSE))</f>
        <v/>
      </c>
      <c r="T149" s="15" t="str">
        <f>IF(競技者データ入力シート!T154="","",競技者データ入力シート!T154)</f>
        <v/>
      </c>
      <c r="AJ149" s="1" t="str">
        <f>IF(競技者データ入力シート!V154="","",競技者データ入力シート!V154)</f>
        <v/>
      </c>
    </row>
    <row r="150" spans="2:36" x14ac:dyDescent="0.15">
      <c r="B150" s="15" t="str">
        <f>IF(競技者データ入力シート!B155="","",競技者データ入力シート!$V$1)</f>
        <v/>
      </c>
      <c r="C150" s="15" t="str">
        <f>IF(競技者データ入力シート!C155="","",'大会申込一覧表（印刷提出）'!$P$5)</f>
        <v/>
      </c>
      <c r="E150" s="15" t="str">
        <f>IF(競技者データ入力シート!B155="","",競技者データ入力シート!B155)</f>
        <v/>
      </c>
      <c r="F150" s="15" t="str">
        <f>IF(競技者データ入力シート!C155="","",競技者データ入力シート!C155&amp;" "&amp;競技者データ入力シート!D155)</f>
        <v/>
      </c>
      <c r="G150" s="15" t="str">
        <f>IF(競技者データ入力シート!E155="","",競技者データ入力シート!E155&amp;" "&amp;競技者データ入力シート!F155)</f>
        <v/>
      </c>
      <c r="H150" s="15" t="str">
        <f>IF(競技者データ入力シート!C155="","",競技者データ入力シート!C155&amp;" "&amp;競技者データ入力シート!D155)</f>
        <v/>
      </c>
      <c r="I150" s="15" t="str">
        <f>IF(競技者データ入力シート!H155="","",競技者データ入力シート!H155)</f>
        <v/>
      </c>
      <c r="J150" s="15" t="str">
        <f>IF(競技者データ入力シート!I155="","",競技者データ入力シート!I155)</f>
        <v/>
      </c>
      <c r="K150" s="15" t="str">
        <f>IF(競技者データ入力シート!J155="","",競技者データ入力シート!J155)</f>
        <v/>
      </c>
      <c r="L150" s="15" t="str">
        <f>IF(競技者データ入力シート!K155="","",競技者データ入力シート!K155)</f>
        <v/>
      </c>
      <c r="M150" s="15" t="str">
        <f>IF(競技者データ入力シート!M155="","",競技者データ入力シート!M155)</f>
        <v/>
      </c>
      <c r="N150" s="15" t="str">
        <f>IF(競技者データ入力シート!L155="","",競技者データ入力シート!L155)</f>
        <v/>
      </c>
      <c r="O150" s="288" t="str">
        <f>IF(競技者データ入力シート!N155="","",(VLOOKUP(競技者データ入力シート!N155,データ!$W$2:$X$33,2,FALSE)))</f>
        <v/>
      </c>
      <c r="P150" s="15" t="str">
        <f>IF(競技者データ入力シート!O155="","",競技者データ入力シート!O155)</f>
        <v/>
      </c>
      <c r="S150" s="15" t="str">
        <f>IF(競技者データ入力シート!S155="","",VLOOKUP(競技者データ入力シート!S155,データ!$Z$2:$AA$5,2,FALSE))</f>
        <v/>
      </c>
      <c r="T150" s="15" t="str">
        <f>IF(競技者データ入力シート!T155="","",競技者データ入力シート!T155)</f>
        <v/>
      </c>
      <c r="AJ150" s="1" t="str">
        <f>IF(競技者データ入力シート!V155="","",競技者データ入力シート!V155)</f>
        <v/>
      </c>
    </row>
    <row r="151" spans="2:36" x14ac:dyDescent="0.15">
      <c r="B151" s="15" t="str">
        <f>IF(競技者データ入力シート!B156="","",競技者データ入力シート!$V$1)</f>
        <v/>
      </c>
      <c r="C151" s="15" t="str">
        <f>IF(競技者データ入力シート!C156="","",'大会申込一覧表（印刷提出）'!$P$5)</f>
        <v/>
      </c>
      <c r="E151" s="15" t="str">
        <f>IF(競技者データ入力シート!B156="","",競技者データ入力シート!B156)</f>
        <v/>
      </c>
      <c r="F151" s="15" t="str">
        <f>IF(競技者データ入力シート!C156="","",競技者データ入力シート!C156&amp;" "&amp;競技者データ入力シート!D156)</f>
        <v/>
      </c>
      <c r="G151" s="15" t="str">
        <f>IF(競技者データ入力シート!E156="","",競技者データ入力シート!E156&amp;" "&amp;競技者データ入力シート!F156)</f>
        <v/>
      </c>
      <c r="H151" s="15" t="str">
        <f>IF(競技者データ入力シート!C156="","",競技者データ入力シート!C156&amp;" "&amp;競技者データ入力シート!D156)</f>
        <v/>
      </c>
      <c r="I151" s="15" t="str">
        <f>IF(競技者データ入力シート!H156="","",競技者データ入力シート!H156)</f>
        <v/>
      </c>
      <c r="J151" s="15" t="str">
        <f>IF(競技者データ入力シート!I156="","",競技者データ入力シート!I156)</f>
        <v/>
      </c>
      <c r="K151" s="15" t="str">
        <f>IF(競技者データ入力シート!J156="","",競技者データ入力シート!J156)</f>
        <v/>
      </c>
      <c r="L151" s="15" t="str">
        <f>IF(競技者データ入力シート!K156="","",競技者データ入力シート!K156)</f>
        <v/>
      </c>
      <c r="M151" s="15" t="str">
        <f>IF(競技者データ入力シート!M156="","",競技者データ入力シート!M156)</f>
        <v/>
      </c>
      <c r="N151" s="15" t="str">
        <f>IF(競技者データ入力シート!L156="","",競技者データ入力シート!L156)</f>
        <v/>
      </c>
      <c r="O151" s="288" t="str">
        <f>IF(競技者データ入力シート!N156="","",(VLOOKUP(競技者データ入力シート!N156,データ!$W$2:$X$33,2,FALSE)))</f>
        <v/>
      </c>
      <c r="P151" s="15" t="str">
        <f>IF(競技者データ入力シート!O156="","",競技者データ入力シート!O156)</f>
        <v/>
      </c>
      <c r="S151" s="15" t="str">
        <f>IF(競技者データ入力シート!S156="","",VLOOKUP(競技者データ入力シート!S156,データ!$Z$2:$AA$5,2,FALSE))</f>
        <v/>
      </c>
      <c r="T151" s="15" t="str">
        <f>IF(競技者データ入力シート!T156="","",競技者データ入力シート!T156)</f>
        <v/>
      </c>
      <c r="AJ151" s="1" t="str">
        <f>IF(競技者データ入力シート!V156="","",競技者データ入力シート!V156)</f>
        <v/>
      </c>
    </row>
    <row r="152" spans="2:36" x14ac:dyDescent="0.15">
      <c r="B152" s="15" t="str">
        <f>IF(競技者データ入力シート!B157="","",競技者データ入力シート!$V$1)</f>
        <v/>
      </c>
      <c r="C152" s="15" t="str">
        <f>IF(競技者データ入力シート!C157="","",'大会申込一覧表（印刷提出）'!$P$5)</f>
        <v/>
      </c>
      <c r="E152" s="15" t="str">
        <f>IF(競技者データ入力シート!B157="","",競技者データ入力シート!B157)</f>
        <v/>
      </c>
      <c r="F152" s="15" t="str">
        <f>IF(競技者データ入力シート!C157="","",競技者データ入力シート!C157&amp;" "&amp;競技者データ入力シート!D157)</f>
        <v/>
      </c>
      <c r="G152" s="15" t="str">
        <f>IF(競技者データ入力シート!E157="","",競技者データ入力シート!E157&amp;" "&amp;競技者データ入力シート!F157)</f>
        <v/>
      </c>
      <c r="H152" s="15" t="str">
        <f>IF(競技者データ入力シート!C157="","",競技者データ入力シート!C157&amp;" "&amp;競技者データ入力シート!D157)</f>
        <v/>
      </c>
      <c r="I152" s="15" t="str">
        <f>IF(競技者データ入力シート!H157="","",競技者データ入力シート!H157)</f>
        <v/>
      </c>
      <c r="J152" s="15" t="str">
        <f>IF(競技者データ入力シート!I157="","",競技者データ入力シート!I157)</f>
        <v/>
      </c>
      <c r="K152" s="15" t="str">
        <f>IF(競技者データ入力シート!J157="","",競技者データ入力シート!J157)</f>
        <v/>
      </c>
      <c r="L152" s="15" t="str">
        <f>IF(競技者データ入力シート!K157="","",競技者データ入力シート!K157)</f>
        <v/>
      </c>
      <c r="M152" s="15" t="str">
        <f>IF(競技者データ入力シート!M157="","",競技者データ入力シート!M157)</f>
        <v/>
      </c>
      <c r="N152" s="15" t="str">
        <f>IF(競技者データ入力シート!L157="","",競技者データ入力シート!L157)</f>
        <v/>
      </c>
      <c r="O152" s="288" t="str">
        <f>IF(競技者データ入力シート!N157="","",(VLOOKUP(競技者データ入力シート!N157,データ!$W$2:$X$33,2,FALSE)))</f>
        <v/>
      </c>
      <c r="P152" s="15" t="str">
        <f>IF(競技者データ入力シート!O157="","",競技者データ入力シート!O157)</f>
        <v/>
      </c>
      <c r="S152" s="15" t="str">
        <f>IF(競技者データ入力シート!S157="","",VLOOKUP(競技者データ入力シート!S157,データ!$Z$2:$AA$5,2,FALSE))</f>
        <v/>
      </c>
      <c r="T152" s="15" t="str">
        <f>IF(競技者データ入力シート!T157="","",競技者データ入力シート!T157)</f>
        <v/>
      </c>
      <c r="AJ152" s="1" t="str">
        <f>IF(競技者データ入力シート!V157="","",競技者データ入力シート!V157)</f>
        <v/>
      </c>
    </row>
    <row r="153" spans="2:36" x14ac:dyDescent="0.15">
      <c r="B153" s="15" t="str">
        <f>IF(競技者データ入力シート!B158="","",競技者データ入力シート!$V$1)</f>
        <v/>
      </c>
      <c r="C153" s="15" t="str">
        <f>IF(競技者データ入力シート!C158="","",'大会申込一覧表（印刷提出）'!$P$5)</f>
        <v/>
      </c>
      <c r="E153" s="15" t="str">
        <f>IF(競技者データ入力シート!B158="","",競技者データ入力シート!B158)</f>
        <v/>
      </c>
      <c r="F153" s="15" t="str">
        <f>IF(競技者データ入力シート!C158="","",競技者データ入力シート!C158&amp;" "&amp;競技者データ入力シート!D158)</f>
        <v/>
      </c>
      <c r="G153" s="15" t="str">
        <f>IF(競技者データ入力シート!E158="","",競技者データ入力シート!E158&amp;" "&amp;競技者データ入力シート!F158)</f>
        <v/>
      </c>
      <c r="H153" s="15" t="str">
        <f>IF(競技者データ入力シート!C158="","",競技者データ入力シート!C158&amp;" "&amp;競技者データ入力シート!D158)</f>
        <v/>
      </c>
      <c r="I153" s="15" t="str">
        <f>IF(競技者データ入力シート!H158="","",競技者データ入力シート!H158)</f>
        <v/>
      </c>
      <c r="J153" s="15" t="str">
        <f>IF(競技者データ入力シート!I158="","",競技者データ入力シート!I158)</f>
        <v/>
      </c>
      <c r="K153" s="15" t="str">
        <f>IF(競技者データ入力シート!J158="","",競技者データ入力シート!J158)</f>
        <v/>
      </c>
      <c r="L153" s="15" t="str">
        <f>IF(競技者データ入力シート!K158="","",競技者データ入力シート!K158)</f>
        <v/>
      </c>
      <c r="M153" s="15" t="str">
        <f>IF(競技者データ入力シート!M158="","",競技者データ入力シート!M158)</f>
        <v/>
      </c>
      <c r="N153" s="15" t="str">
        <f>IF(競技者データ入力シート!L158="","",競技者データ入力シート!L158)</f>
        <v/>
      </c>
      <c r="O153" s="288" t="str">
        <f>IF(競技者データ入力シート!N158="","",(VLOOKUP(競技者データ入力シート!N158,データ!$W$2:$X$33,2,FALSE)))</f>
        <v/>
      </c>
      <c r="P153" s="15" t="str">
        <f>IF(競技者データ入力シート!O158="","",競技者データ入力シート!O158)</f>
        <v/>
      </c>
      <c r="S153" s="15" t="str">
        <f>IF(競技者データ入力シート!S158="","",VLOOKUP(競技者データ入力シート!S158,データ!$Z$2:$AA$5,2,FALSE))</f>
        <v/>
      </c>
      <c r="T153" s="15" t="str">
        <f>IF(競技者データ入力シート!T158="","",競技者データ入力シート!T158)</f>
        <v/>
      </c>
      <c r="AJ153" s="1" t="str">
        <f>IF(競技者データ入力シート!V158="","",競技者データ入力シート!V158)</f>
        <v/>
      </c>
    </row>
    <row r="154" spans="2:36" x14ac:dyDescent="0.15">
      <c r="B154" s="15" t="str">
        <f>IF(競技者データ入力シート!B159="","",競技者データ入力シート!$V$1)</f>
        <v/>
      </c>
      <c r="C154" s="15" t="str">
        <f>IF(競技者データ入力シート!C159="","",'大会申込一覧表（印刷提出）'!$P$5)</f>
        <v/>
      </c>
      <c r="E154" s="15" t="str">
        <f>IF(競技者データ入力シート!B159="","",競技者データ入力シート!B159)</f>
        <v/>
      </c>
      <c r="F154" s="15" t="str">
        <f>IF(競技者データ入力シート!C159="","",競技者データ入力シート!C159&amp;" "&amp;競技者データ入力シート!D159)</f>
        <v/>
      </c>
      <c r="G154" s="15" t="str">
        <f>IF(競技者データ入力シート!E159="","",競技者データ入力シート!E159&amp;" "&amp;競技者データ入力シート!F159)</f>
        <v/>
      </c>
      <c r="H154" s="15" t="str">
        <f>IF(競技者データ入力シート!C159="","",競技者データ入力シート!C159&amp;" "&amp;競技者データ入力シート!D159)</f>
        <v/>
      </c>
      <c r="I154" s="15" t="str">
        <f>IF(競技者データ入力シート!H159="","",競技者データ入力シート!H159)</f>
        <v/>
      </c>
      <c r="J154" s="15" t="str">
        <f>IF(競技者データ入力シート!I159="","",競技者データ入力シート!I159)</f>
        <v/>
      </c>
      <c r="K154" s="15" t="str">
        <f>IF(競技者データ入力シート!J159="","",競技者データ入力シート!J159)</f>
        <v/>
      </c>
      <c r="L154" s="15" t="str">
        <f>IF(競技者データ入力シート!K159="","",競技者データ入力シート!K159)</f>
        <v/>
      </c>
      <c r="M154" s="15" t="str">
        <f>IF(競技者データ入力シート!M159="","",競技者データ入力シート!M159)</f>
        <v/>
      </c>
      <c r="N154" s="15" t="str">
        <f>IF(競技者データ入力シート!L159="","",競技者データ入力シート!L159)</f>
        <v/>
      </c>
      <c r="O154" s="288" t="str">
        <f>IF(競技者データ入力シート!N159="","",(VLOOKUP(競技者データ入力シート!N159,データ!$W$2:$X$33,2,FALSE)))</f>
        <v/>
      </c>
      <c r="P154" s="15" t="str">
        <f>IF(競技者データ入力シート!O159="","",競技者データ入力シート!O159)</f>
        <v/>
      </c>
      <c r="S154" s="15" t="str">
        <f>IF(競技者データ入力シート!S159="","",VLOOKUP(競技者データ入力シート!S159,データ!$Z$2:$AA$5,2,FALSE))</f>
        <v/>
      </c>
      <c r="T154" s="15" t="str">
        <f>IF(競技者データ入力シート!T159="","",競技者データ入力シート!T159)</f>
        <v/>
      </c>
      <c r="AJ154" s="1" t="str">
        <f>IF(競技者データ入力シート!V159="","",競技者データ入力シート!V159)</f>
        <v/>
      </c>
    </row>
    <row r="155" spans="2:36" x14ac:dyDescent="0.15">
      <c r="B155" s="15" t="str">
        <f>IF(競技者データ入力シート!B160="","",競技者データ入力シート!$V$1)</f>
        <v/>
      </c>
      <c r="C155" s="15" t="str">
        <f>IF(競技者データ入力シート!C160="","",'大会申込一覧表（印刷提出）'!$P$5)</f>
        <v/>
      </c>
      <c r="E155" s="15" t="str">
        <f>IF(競技者データ入力シート!B160="","",競技者データ入力シート!B160)</f>
        <v/>
      </c>
      <c r="F155" s="15" t="str">
        <f>IF(競技者データ入力シート!C160="","",競技者データ入力シート!C160&amp;" "&amp;競技者データ入力シート!D160)</f>
        <v/>
      </c>
      <c r="G155" s="15" t="str">
        <f>IF(競技者データ入力シート!E160="","",競技者データ入力シート!E160&amp;" "&amp;競技者データ入力シート!F160)</f>
        <v/>
      </c>
      <c r="H155" s="15" t="str">
        <f>IF(競技者データ入力シート!C160="","",競技者データ入力シート!C160&amp;" "&amp;競技者データ入力シート!D160)</f>
        <v/>
      </c>
      <c r="I155" s="15" t="str">
        <f>IF(競技者データ入力シート!H160="","",競技者データ入力シート!H160)</f>
        <v/>
      </c>
      <c r="J155" s="15" t="str">
        <f>IF(競技者データ入力シート!I160="","",競技者データ入力シート!I160)</f>
        <v/>
      </c>
      <c r="K155" s="15" t="str">
        <f>IF(競技者データ入力シート!J160="","",競技者データ入力シート!J160)</f>
        <v/>
      </c>
      <c r="L155" s="15" t="str">
        <f>IF(競技者データ入力シート!K160="","",競技者データ入力シート!K160)</f>
        <v/>
      </c>
      <c r="M155" s="15" t="str">
        <f>IF(競技者データ入力シート!M160="","",競技者データ入力シート!M160)</f>
        <v/>
      </c>
      <c r="N155" s="15" t="str">
        <f>IF(競技者データ入力シート!L160="","",競技者データ入力シート!L160)</f>
        <v/>
      </c>
      <c r="O155" s="288" t="str">
        <f>IF(競技者データ入力シート!N160="","",(VLOOKUP(競技者データ入力シート!N160,データ!$W$2:$X$33,2,FALSE)))</f>
        <v/>
      </c>
      <c r="P155" s="15" t="str">
        <f>IF(競技者データ入力シート!O160="","",競技者データ入力シート!O160)</f>
        <v/>
      </c>
      <c r="S155" s="15" t="str">
        <f>IF(競技者データ入力シート!S160="","",VLOOKUP(競技者データ入力シート!S160,データ!$Z$2:$AA$5,2,FALSE))</f>
        <v/>
      </c>
      <c r="T155" s="15" t="str">
        <f>IF(競技者データ入力シート!T160="","",競技者データ入力シート!T160)</f>
        <v/>
      </c>
      <c r="AJ155" s="1" t="str">
        <f>IF(競技者データ入力シート!V160="","",競技者データ入力シート!V160)</f>
        <v/>
      </c>
    </row>
    <row r="156" spans="2:36" x14ac:dyDescent="0.15">
      <c r="B156" s="15" t="str">
        <f>IF(競技者データ入力シート!B161="","",競技者データ入力シート!$V$1)</f>
        <v/>
      </c>
      <c r="C156" s="15" t="str">
        <f>IF(競技者データ入力シート!C161="","",'大会申込一覧表（印刷提出）'!$P$5)</f>
        <v/>
      </c>
      <c r="E156" s="15" t="str">
        <f>IF(競技者データ入力シート!B161="","",競技者データ入力シート!B161)</f>
        <v/>
      </c>
      <c r="F156" s="15" t="str">
        <f>IF(競技者データ入力シート!C161="","",競技者データ入力シート!C161&amp;" "&amp;競技者データ入力シート!D161)</f>
        <v/>
      </c>
      <c r="G156" s="15" t="str">
        <f>IF(競技者データ入力シート!E161="","",競技者データ入力シート!E161&amp;" "&amp;競技者データ入力シート!F161)</f>
        <v/>
      </c>
      <c r="H156" s="15" t="str">
        <f>IF(競技者データ入力シート!C161="","",競技者データ入力シート!C161&amp;" "&amp;競技者データ入力シート!D161)</f>
        <v/>
      </c>
      <c r="I156" s="15" t="str">
        <f>IF(競技者データ入力シート!H161="","",競技者データ入力シート!H161)</f>
        <v/>
      </c>
      <c r="J156" s="15" t="str">
        <f>IF(競技者データ入力シート!I161="","",競技者データ入力シート!I161)</f>
        <v/>
      </c>
      <c r="K156" s="15" t="str">
        <f>IF(競技者データ入力シート!J161="","",競技者データ入力シート!J161)</f>
        <v/>
      </c>
      <c r="L156" s="15" t="str">
        <f>IF(競技者データ入力シート!K161="","",競技者データ入力シート!K161)</f>
        <v/>
      </c>
      <c r="M156" s="15" t="str">
        <f>IF(競技者データ入力シート!M161="","",競技者データ入力シート!M161)</f>
        <v/>
      </c>
      <c r="N156" s="15" t="str">
        <f>IF(競技者データ入力シート!L161="","",競技者データ入力シート!L161)</f>
        <v/>
      </c>
      <c r="O156" s="288" t="str">
        <f>IF(競技者データ入力シート!N161="","",(VLOOKUP(競技者データ入力シート!N161,データ!$W$2:$X$33,2,FALSE)))</f>
        <v/>
      </c>
      <c r="P156" s="15" t="str">
        <f>IF(競技者データ入力シート!O161="","",競技者データ入力シート!O161)</f>
        <v/>
      </c>
      <c r="S156" s="15" t="str">
        <f>IF(競技者データ入力シート!S161="","",VLOOKUP(競技者データ入力シート!S161,データ!$Z$2:$AA$5,2,FALSE))</f>
        <v/>
      </c>
      <c r="T156" s="15" t="str">
        <f>IF(競技者データ入力シート!T161="","",競技者データ入力シート!T161)</f>
        <v/>
      </c>
      <c r="AJ156" s="1" t="str">
        <f>IF(競技者データ入力シート!V161="","",競技者データ入力シート!V161)</f>
        <v/>
      </c>
    </row>
    <row r="157" spans="2:36" x14ac:dyDescent="0.15">
      <c r="B157" s="15" t="str">
        <f>IF(競技者データ入力シート!B162="","",競技者データ入力シート!$V$1)</f>
        <v/>
      </c>
      <c r="C157" s="15" t="str">
        <f>IF(競技者データ入力シート!C162="","",'大会申込一覧表（印刷提出）'!$P$5)</f>
        <v/>
      </c>
      <c r="E157" s="15" t="str">
        <f>IF(競技者データ入力シート!B162="","",競技者データ入力シート!B162)</f>
        <v/>
      </c>
      <c r="F157" s="15" t="str">
        <f>IF(競技者データ入力シート!C162="","",競技者データ入力シート!C162&amp;" "&amp;競技者データ入力シート!D162)</f>
        <v/>
      </c>
      <c r="G157" s="15" t="str">
        <f>IF(競技者データ入力シート!E162="","",競技者データ入力シート!E162&amp;" "&amp;競技者データ入力シート!F162)</f>
        <v/>
      </c>
      <c r="H157" s="15" t="str">
        <f>IF(競技者データ入力シート!C162="","",競技者データ入力シート!C162&amp;" "&amp;競技者データ入力シート!D162)</f>
        <v/>
      </c>
      <c r="I157" s="15" t="str">
        <f>IF(競技者データ入力シート!H162="","",競技者データ入力シート!H162)</f>
        <v/>
      </c>
      <c r="J157" s="15" t="str">
        <f>IF(競技者データ入力シート!I162="","",競技者データ入力シート!I162)</f>
        <v/>
      </c>
      <c r="K157" s="15" t="str">
        <f>IF(競技者データ入力シート!J162="","",競技者データ入力シート!J162)</f>
        <v/>
      </c>
      <c r="L157" s="15" t="str">
        <f>IF(競技者データ入力シート!K162="","",競技者データ入力シート!K162)</f>
        <v/>
      </c>
      <c r="M157" s="15" t="str">
        <f>IF(競技者データ入力シート!M162="","",競技者データ入力シート!M162)</f>
        <v/>
      </c>
      <c r="N157" s="15" t="str">
        <f>IF(競技者データ入力シート!L162="","",競技者データ入力シート!L162)</f>
        <v/>
      </c>
      <c r="O157" s="288" t="str">
        <f>IF(競技者データ入力シート!N162="","",(VLOOKUP(競技者データ入力シート!N162,データ!$W$2:$X$33,2,FALSE)))</f>
        <v/>
      </c>
      <c r="P157" s="15" t="str">
        <f>IF(競技者データ入力シート!O162="","",競技者データ入力シート!O162)</f>
        <v/>
      </c>
      <c r="S157" s="15" t="str">
        <f>IF(競技者データ入力シート!S162="","",VLOOKUP(競技者データ入力シート!S162,データ!$Z$2:$AA$5,2,FALSE))</f>
        <v/>
      </c>
      <c r="T157" s="15" t="str">
        <f>IF(競技者データ入力シート!T162="","",競技者データ入力シート!T162)</f>
        <v/>
      </c>
      <c r="AJ157" s="1" t="str">
        <f>IF(競技者データ入力シート!V162="","",競技者データ入力シート!V162)</f>
        <v/>
      </c>
    </row>
    <row r="158" spans="2:36" x14ac:dyDescent="0.15">
      <c r="B158" s="15" t="str">
        <f>IF(競技者データ入力シート!B163="","",競技者データ入力シート!$V$1)</f>
        <v/>
      </c>
      <c r="C158" s="15" t="str">
        <f>IF(競技者データ入力シート!C163="","",'大会申込一覧表（印刷提出）'!$P$5)</f>
        <v/>
      </c>
      <c r="E158" s="15" t="str">
        <f>IF(競技者データ入力シート!B163="","",競技者データ入力シート!B163)</f>
        <v/>
      </c>
      <c r="F158" s="15" t="str">
        <f>IF(競技者データ入力シート!C163="","",競技者データ入力シート!C163&amp;" "&amp;競技者データ入力シート!D163)</f>
        <v/>
      </c>
      <c r="G158" s="15" t="str">
        <f>IF(競技者データ入力シート!E163="","",競技者データ入力シート!E163&amp;" "&amp;競技者データ入力シート!F163)</f>
        <v/>
      </c>
      <c r="H158" s="15" t="str">
        <f>IF(競技者データ入力シート!C163="","",競技者データ入力シート!C163&amp;" "&amp;競技者データ入力シート!D163)</f>
        <v/>
      </c>
      <c r="I158" s="15" t="str">
        <f>IF(競技者データ入力シート!H163="","",競技者データ入力シート!H163)</f>
        <v/>
      </c>
      <c r="J158" s="15" t="str">
        <f>IF(競技者データ入力シート!I163="","",競技者データ入力シート!I163)</f>
        <v/>
      </c>
      <c r="K158" s="15" t="str">
        <f>IF(競技者データ入力シート!J163="","",競技者データ入力シート!J163)</f>
        <v/>
      </c>
      <c r="L158" s="15" t="str">
        <f>IF(競技者データ入力シート!K163="","",競技者データ入力シート!K163)</f>
        <v/>
      </c>
      <c r="M158" s="15" t="str">
        <f>IF(競技者データ入力シート!M163="","",競技者データ入力シート!M163)</f>
        <v/>
      </c>
      <c r="N158" s="15" t="str">
        <f>IF(競技者データ入力シート!L163="","",競技者データ入力シート!L163)</f>
        <v/>
      </c>
      <c r="O158" s="288" t="str">
        <f>IF(競技者データ入力シート!N163="","",(VLOOKUP(競技者データ入力シート!N163,データ!$W$2:$X$33,2,FALSE)))</f>
        <v/>
      </c>
      <c r="P158" s="15" t="str">
        <f>IF(競技者データ入力シート!O163="","",競技者データ入力シート!O163)</f>
        <v/>
      </c>
      <c r="S158" s="15" t="str">
        <f>IF(競技者データ入力シート!S163="","",VLOOKUP(競技者データ入力シート!S163,データ!$Z$2:$AA$5,2,FALSE))</f>
        <v/>
      </c>
      <c r="T158" s="15" t="str">
        <f>IF(競技者データ入力シート!T163="","",競技者データ入力シート!T163)</f>
        <v/>
      </c>
      <c r="AJ158" s="1" t="str">
        <f>IF(競技者データ入力シート!V163="","",競技者データ入力シート!V163)</f>
        <v/>
      </c>
    </row>
    <row r="159" spans="2:36" x14ac:dyDescent="0.15">
      <c r="B159" s="15" t="str">
        <f>IF(競技者データ入力シート!B164="","",競技者データ入力シート!$V$1)</f>
        <v/>
      </c>
      <c r="C159" s="15" t="str">
        <f>IF(競技者データ入力シート!C164="","",'大会申込一覧表（印刷提出）'!$P$5)</f>
        <v/>
      </c>
      <c r="E159" s="15" t="str">
        <f>IF(競技者データ入力シート!B164="","",競技者データ入力シート!B164)</f>
        <v/>
      </c>
      <c r="F159" s="15" t="str">
        <f>IF(競技者データ入力シート!C164="","",競技者データ入力シート!C164&amp;" "&amp;競技者データ入力シート!D164)</f>
        <v/>
      </c>
      <c r="G159" s="15" t="str">
        <f>IF(競技者データ入力シート!E164="","",競技者データ入力シート!E164&amp;" "&amp;競技者データ入力シート!F164)</f>
        <v/>
      </c>
      <c r="H159" s="15" t="str">
        <f>IF(競技者データ入力シート!C164="","",競技者データ入力シート!C164&amp;" "&amp;競技者データ入力シート!D164)</f>
        <v/>
      </c>
      <c r="I159" s="15" t="str">
        <f>IF(競技者データ入力シート!H164="","",競技者データ入力シート!H164)</f>
        <v/>
      </c>
      <c r="J159" s="15" t="str">
        <f>IF(競技者データ入力シート!I164="","",競技者データ入力シート!I164)</f>
        <v/>
      </c>
      <c r="K159" s="15" t="str">
        <f>IF(競技者データ入力シート!J164="","",競技者データ入力シート!J164)</f>
        <v/>
      </c>
      <c r="L159" s="15" t="str">
        <f>IF(競技者データ入力シート!K164="","",競技者データ入力シート!K164)</f>
        <v/>
      </c>
      <c r="M159" s="15" t="str">
        <f>IF(競技者データ入力シート!M164="","",競技者データ入力シート!M164)</f>
        <v/>
      </c>
      <c r="N159" s="15" t="str">
        <f>IF(競技者データ入力シート!L164="","",競技者データ入力シート!L164)</f>
        <v/>
      </c>
      <c r="O159" s="288" t="str">
        <f>IF(競技者データ入力シート!N164="","",(VLOOKUP(競技者データ入力シート!N164,データ!$W$2:$X$33,2,FALSE)))</f>
        <v/>
      </c>
      <c r="P159" s="15" t="str">
        <f>IF(競技者データ入力シート!O164="","",競技者データ入力シート!O164)</f>
        <v/>
      </c>
      <c r="S159" s="15" t="str">
        <f>IF(競技者データ入力シート!S164="","",VLOOKUP(競技者データ入力シート!S164,データ!$Z$2:$AA$5,2,FALSE))</f>
        <v/>
      </c>
      <c r="T159" s="15" t="str">
        <f>IF(競技者データ入力シート!T164="","",競技者データ入力シート!T164)</f>
        <v/>
      </c>
      <c r="AJ159" s="1" t="str">
        <f>IF(競技者データ入力シート!V164="","",競技者データ入力シート!V164)</f>
        <v/>
      </c>
    </row>
    <row r="160" spans="2:36" x14ac:dyDescent="0.15">
      <c r="B160" s="15" t="str">
        <f>IF(競技者データ入力シート!B165="","",競技者データ入力シート!$V$1)</f>
        <v/>
      </c>
      <c r="C160" s="15" t="str">
        <f>IF(競技者データ入力シート!C165="","",'大会申込一覧表（印刷提出）'!$P$5)</f>
        <v/>
      </c>
      <c r="E160" s="15" t="str">
        <f>IF(競技者データ入力シート!B165="","",競技者データ入力シート!B165)</f>
        <v/>
      </c>
      <c r="F160" s="15" t="str">
        <f>IF(競技者データ入力シート!C165="","",競技者データ入力シート!C165&amp;" "&amp;競技者データ入力シート!D165)</f>
        <v/>
      </c>
      <c r="G160" s="15" t="str">
        <f>IF(競技者データ入力シート!E165="","",競技者データ入力シート!E165&amp;" "&amp;競技者データ入力シート!F165)</f>
        <v/>
      </c>
      <c r="H160" s="15" t="str">
        <f>IF(競技者データ入力シート!C165="","",競技者データ入力シート!C165&amp;" "&amp;競技者データ入力シート!D165)</f>
        <v/>
      </c>
      <c r="I160" s="15" t="str">
        <f>IF(競技者データ入力シート!H165="","",競技者データ入力シート!H165)</f>
        <v/>
      </c>
      <c r="J160" s="15" t="str">
        <f>IF(競技者データ入力シート!I165="","",競技者データ入力シート!I165)</f>
        <v/>
      </c>
      <c r="K160" s="15" t="str">
        <f>IF(競技者データ入力シート!J165="","",競技者データ入力シート!J165)</f>
        <v/>
      </c>
      <c r="L160" s="15" t="str">
        <f>IF(競技者データ入力シート!K165="","",競技者データ入力シート!K165)</f>
        <v/>
      </c>
      <c r="M160" s="15" t="str">
        <f>IF(競技者データ入力シート!M165="","",競技者データ入力シート!M165)</f>
        <v/>
      </c>
      <c r="N160" s="15" t="str">
        <f>IF(競技者データ入力シート!L165="","",競技者データ入力シート!L165)</f>
        <v/>
      </c>
      <c r="O160" s="288" t="str">
        <f>IF(競技者データ入力シート!N165="","",(VLOOKUP(競技者データ入力シート!N165,データ!$W$2:$X$33,2,FALSE)))</f>
        <v/>
      </c>
      <c r="P160" s="15" t="str">
        <f>IF(競技者データ入力シート!O165="","",競技者データ入力シート!O165)</f>
        <v/>
      </c>
      <c r="S160" s="15" t="str">
        <f>IF(競技者データ入力シート!S165="","",VLOOKUP(競技者データ入力シート!S165,データ!$Z$2:$AA$5,2,FALSE))</f>
        <v/>
      </c>
      <c r="T160" s="15" t="str">
        <f>IF(競技者データ入力シート!T165="","",競技者データ入力シート!T165)</f>
        <v/>
      </c>
      <c r="AJ160" s="1" t="str">
        <f>IF(競技者データ入力シート!V165="","",競技者データ入力シート!V165)</f>
        <v/>
      </c>
    </row>
    <row r="161" spans="2:36" x14ac:dyDescent="0.15">
      <c r="B161" s="15" t="str">
        <f>IF(競技者データ入力シート!B166="","",競技者データ入力シート!$V$1)</f>
        <v/>
      </c>
      <c r="C161" s="15" t="str">
        <f>IF(競技者データ入力シート!C166="","",'大会申込一覧表（印刷提出）'!$P$5)</f>
        <v/>
      </c>
      <c r="E161" s="15" t="str">
        <f>IF(競技者データ入力シート!B166="","",競技者データ入力シート!B166)</f>
        <v/>
      </c>
      <c r="F161" s="15" t="str">
        <f>IF(競技者データ入力シート!C166="","",競技者データ入力シート!C166&amp;" "&amp;競技者データ入力シート!D166)</f>
        <v/>
      </c>
      <c r="G161" s="15" t="str">
        <f>IF(競技者データ入力シート!E166="","",競技者データ入力シート!E166&amp;" "&amp;競技者データ入力シート!F166)</f>
        <v/>
      </c>
      <c r="H161" s="15" t="str">
        <f>IF(競技者データ入力シート!C166="","",競技者データ入力シート!C166&amp;" "&amp;競技者データ入力シート!D166)</f>
        <v/>
      </c>
      <c r="I161" s="15" t="str">
        <f>IF(競技者データ入力シート!H166="","",競技者データ入力シート!H166)</f>
        <v/>
      </c>
      <c r="J161" s="15" t="str">
        <f>IF(競技者データ入力シート!I166="","",競技者データ入力シート!I166)</f>
        <v/>
      </c>
      <c r="K161" s="15" t="str">
        <f>IF(競技者データ入力シート!J166="","",競技者データ入力シート!J166)</f>
        <v/>
      </c>
      <c r="L161" s="15" t="str">
        <f>IF(競技者データ入力シート!K166="","",競技者データ入力シート!K166)</f>
        <v/>
      </c>
      <c r="M161" s="15" t="str">
        <f>IF(競技者データ入力シート!M166="","",競技者データ入力シート!M166)</f>
        <v/>
      </c>
      <c r="N161" s="15" t="str">
        <f>IF(競技者データ入力シート!L166="","",競技者データ入力シート!L166)</f>
        <v/>
      </c>
      <c r="O161" s="288" t="str">
        <f>IF(競技者データ入力シート!N166="","",(VLOOKUP(競技者データ入力シート!N166,データ!$W$2:$X$33,2,FALSE)))</f>
        <v/>
      </c>
      <c r="P161" s="15" t="str">
        <f>IF(競技者データ入力シート!O166="","",競技者データ入力シート!O166)</f>
        <v/>
      </c>
      <c r="S161" s="15" t="str">
        <f>IF(競技者データ入力シート!S166="","",VLOOKUP(競技者データ入力シート!S166,データ!$Z$2:$AA$5,2,FALSE))</f>
        <v/>
      </c>
      <c r="T161" s="15" t="str">
        <f>IF(競技者データ入力シート!T166="","",競技者データ入力シート!T166)</f>
        <v/>
      </c>
      <c r="AJ161" s="1" t="str">
        <f>IF(競技者データ入力シート!V166="","",競技者データ入力シート!V166)</f>
        <v/>
      </c>
    </row>
    <row r="162" spans="2:36" x14ac:dyDescent="0.15">
      <c r="B162" s="15" t="str">
        <f>IF(競技者データ入力シート!B167="","",競技者データ入力シート!$V$1)</f>
        <v/>
      </c>
      <c r="C162" s="15" t="str">
        <f>IF(競技者データ入力シート!C167="","",'大会申込一覧表（印刷提出）'!$P$5)</f>
        <v/>
      </c>
      <c r="E162" s="15" t="str">
        <f>IF(競技者データ入力シート!B167="","",競技者データ入力シート!B167)</f>
        <v/>
      </c>
      <c r="F162" s="15" t="str">
        <f>IF(競技者データ入力シート!C167="","",競技者データ入力シート!C167&amp;" "&amp;競技者データ入力シート!D167)</f>
        <v/>
      </c>
      <c r="G162" s="15" t="str">
        <f>IF(競技者データ入力シート!E167="","",競技者データ入力シート!E167&amp;" "&amp;競技者データ入力シート!F167)</f>
        <v/>
      </c>
      <c r="H162" s="15" t="str">
        <f>IF(競技者データ入力シート!C167="","",競技者データ入力シート!C167&amp;" "&amp;競技者データ入力シート!D167)</f>
        <v/>
      </c>
      <c r="I162" s="15" t="str">
        <f>IF(競技者データ入力シート!H167="","",競技者データ入力シート!H167)</f>
        <v/>
      </c>
      <c r="J162" s="15" t="str">
        <f>IF(競技者データ入力シート!I167="","",競技者データ入力シート!I167)</f>
        <v/>
      </c>
      <c r="K162" s="15" t="str">
        <f>IF(競技者データ入力シート!J167="","",競技者データ入力シート!J167)</f>
        <v/>
      </c>
      <c r="L162" s="15" t="str">
        <f>IF(競技者データ入力シート!K167="","",競技者データ入力シート!K167)</f>
        <v/>
      </c>
      <c r="M162" s="15" t="str">
        <f>IF(競技者データ入力シート!M167="","",競技者データ入力シート!M167)</f>
        <v/>
      </c>
      <c r="N162" s="15" t="str">
        <f>IF(競技者データ入力シート!L167="","",競技者データ入力シート!L167)</f>
        <v/>
      </c>
      <c r="O162" s="288" t="str">
        <f>IF(競技者データ入力シート!N167="","",(VLOOKUP(競技者データ入力シート!N167,データ!$W$2:$X$33,2,FALSE)))</f>
        <v/>
      </c>
      <c r="P162" s="15" t="str">
        <f>IF(競技者データ入力シート!O167="","",競技者データ入力シート!O167)</f>
        <v/>
      </c>
      <c r="S162" s="15" t="str">
        <f>IF(競技者データ入力シート!S167="","",VLOOKUP(競技者データ入力シート!S167,データ!$Z$2:$AA$5,2,FALSE))</f>
        <v/>
      </c>
      <c r="T162" s="15" t="str">
        <f>IF(競技者データ入力シート!T167="","",競技者データ入力シート!T167)</f>
        <v/>
      </c>
      <c r="AJ162" s="1" t="str">
        <f>IF(競技者データ入力シート!V167="","",競技者データ入力シート!V167)</f>
        <v/>
      </c>
    </row>
    <row r="163" spans="2:36" x14ac:dyDescent="0.15">
      <c r="B163" s="15" t="str">
        <f>IF(競技者データ入力シート!B168="","",競技者データ入力シート!$V$1)</f>
        <v/>
      </c>
      <c r="C163" s="15" t="str">
        <f>IF(競技者データ入力シート!C168="","",'大会申込一覧表（印刷提出）'!$P$5)</f>
        <v/>
      </c>
      <c r="E163" s="15" t="str">
        <f>IF(競技者データ入力シート!B168="","",競技者データ入力シート!B168)</f>
        <v/>
      </c>
      <c r="F163" s="15" t="str">
        <f>IF(競技者データ入力シート!C168="","",競技者データ入力シート!C168&amp;" "&amp;競技者データ入力シート!D168)</f>
        <v/>
      </c>
      <c r="G163" s="15" t="str">
        <f>IF(競技者データ入力シート!E168="","",競技者データ入力シート!E168&amp;" "&amp;競技者データ入力シート!F168)</f>
        <v/>
      </c>
      <c r="H163" s="15" t="str">
        <f>IF(競技者データ入力シート!C168="","",競技者データ入力シート!C168&amp;" "&amp;競技者データ入力シート!D168)</f>
        <v/>
      </c>
      <c r="I163" s="15" t="str">
        <f>IF(競技者データ入力シート!H168="","",競技者データ入力シート!H168)</f>
        <v/>
      </c>
      <c r="J163" s="15" t="str">
        <f>IF(競技者データ入力シート!I168="","",競技者データ入力シート!I168)</f>
        <v/>
      </c>
      <c r="K163" s="15" t="str">
        <f>IF(競技者データ入力シート!J168="","",競技者データ入力シート!J168)</f>
        <v/>
      </c>
      <c r="L163" s="15" t="str">
        <f>IF(競技者データ入力シート!K168="","",競技者データ入力シート!K168)</f>
        <v/>
      </c>
      <c r="M163" s="15" t="str">
        <f>IF(競技者データ入力シート!M168="","",競技者データ入力シート!M168)</f>
        <v/>
      </c>
      <c r="N163" s="15" t="str">
        <f>IF(競技者データ入力シート!L168="","",競技者データ入力シート!L168)</f>
        <v/>
      </c>
      <c r="O163" s="288" t="str">
        <f>IF(競技者データ入力シート!N168="","",(VLOOKUP(競技者データ入力シート!N168,データ!$W$2:$X$33,2,FALSE)))</f>
        <v/>
      </c>
      <c r="P163" s="15" t="str">
        <f>IF(競技者データ入力シート!O168="","",競技者データ入力シート!O168)</f>
        <v/>
      </c>
      <c r="S163" s="15" t="str">
        <f>IF(競技者データ入力シート!S168="","",VLOOKUP(競技者データ入力シート!S168,データ!$Z$2:$AA$5,2,FALSE))</f>
        <v/>
      </c>
      <c r="T163" s="15" t="str">
        <f>IF(競技者データ入力シート!T168="","",競技者データ入力シート!T168)</f>
        <v/>
      </c>
      <c r="AJ163" s="1" t="str">
        <f>IF(競技者データ入力シート!V168="","",競技者データ入力シート!V168)</f>
        <v/>
      </c>
    </row>
    <row r="164" spans="2:36" x14ac:dyDescent="0.15">
      <c r="B164" s="15" t="str">
        <f>IF(競技者データ入力シート!B169="","",競技者データ入力シート!$V$1)</f>
        <v/>
      </c>
      <c r="C164" s="15" t="str">
        <f>IF(競技者データ入力シート!C169="","",'大会申込一覧表（印刷提出）'!$P$5)</f>
        <v/>
      </c>
      <c r="E164" s="15" t="str">
        <f>IF(競技者データ入力シート!B169="","",競技者データ入力シート!B169)</f>
        <v/>
      </c>
      <c r="F164" s="15" t="str">
        <f>IF(競技者データ入力シート!C169="","",競技者データ入力シート!C169&amp;" "&amp;競技者データ入力シート!D169)</f>
        <v/>
      </c>
      <c r="G164" s="15" t="str">
        <f>IF(競技者データ入力シート!E169="","",競技者データ入力シート!E169&amp;" "&amp;競技者データ入力シート!F169)</f>
        <v/>
      </c>
      <c r="H164" s="15" t="str">
        <f>IF(競技者データ入力シート!C169="","",競技者データ入力シート!C169&amp;" "&amp;競技者データ入力シート!D169)</f>
        <v/>
      </c>
      <c r="I164" s="15" t="str">
        <f>IF(競技者データ入力シート!H169="","",競技者データ入力シート!H169)</f>
        <v/>
      </c>
      <c r="J164" s="15" t="str">
        <f>IF(競技者データ入力シート!I169="","",競技者データ入力シート!I169)</f>
        <v/>
      </c>
      <c r="K164" s="15" t="str">
        <f>IF(競技者データ入力シート!J169="","",競技者データ入力シート!J169)</f>
        <v/>
      </c>
      <c r="L164" s="15" t="str">
        <f>IF(競技者データ入力シート!K169="","",競技者データ入力シート!K169)</f>
        <v/>
      </c>
      <c r="M164" s="15" t="str">
        <f>IF(競技者データ入力シート!M169="","",競技者データ入力シート!M169)</f>
        <v/>
      </c>
      <c r="N164" s="15" t="str">
        <f>IF(競技者データ入力シート!L169="","",競技者データ入力シート!L169)</f>
        <v/>
      </c>
      <c r="O164" s="288" t="str">
        <f>IF(競技者データ入力シート!N169="","",(VLOOKUP(競技者データ入力シート!N169,データ!$W$2:$X$33,2,FALSE)))</f>
        <v/>
      </c>
      <c r="P164" s="15" t="str">
        <f>IF(競技者データ入力シート!O169="","",競技者データ入力シート!O169)</f>
        <v/>
      </c>
      <c r="S164" s="15" t="str">
        <f>IF(競技者データ入力シート!S169="","",VLOOKUP(競技者データ入力シート!S169,データ!$Z$2:$AA$5,2,FALSE))</f>
        <v/>
      </c>
      <c r="T164" s="15" t="str">
        <f>IF(競技者データ入力シート!T169="","",競技者データ入力シート!T169)</f>
        <v/>
      </c>
      <c r="AJ164" s="1" t="str">
        <f>IF(競技者データ入力シート!V169="","",競技者データ入力シート!V169)</f>
        <v/>
      </c>
    </row>
    <row r="165" spans="2:36" x14ac:dyDescent="0.15">
      <c r="B165" s="15" t="str">
        <f>IF(競技者データ入力シート!B170="","",競技者データ入力シート!$V$1)</f>
        <v/>
      </c>
      <c r="C165" s="15" t="str">
        <f>IF(競技者データ入力シート!C170="","",'大会申込一覧表（印刷提出）'!$P$5)</f>
        <v/>
      </c>
      <c r="E165" s="15" t="str">
        <f>IF(競技者データ入力シート!B170="","",競技者データ入力シート!B170)</f>
        <v/>
      </c>
      <c r="F165" s="15" t="str">
        <f>IF(競技者データ入力シート!C170="","",競技者データ入力シート!C170&amp;" "&amp;競技者データ入力シート!D170)</f>
        <v/>
      </c>
      <c r="G165" s="15" t="str">
        <f>IF(競技者データ入力シート!E170="","",競技者データ入力シート!E170&amp;" "&amp;競技者データ入力シート!F170)</f>
        <v/>
      </c>
      <c r="H165" s="15" t="str">
        <f>IF(競技者データ入力シート!C170="","",競技者データ入力シート!C170&amp;" "&amp;競技者データ入力シート!D170)</f>
        <v/>
      </c>
      <c r="I165" s="15" t="str">
        <f>IF(競技者データ入力シート!H170="","",競技者データ入力シート!H170)</f>
        <v/>
      </c>
      <c r="J165" s="15" t="str">
        <f>IF(競技者データ入力シート!I170="","",競技者データ入力シート!I170)</f>
        <v/>
      </c>
      <c r="K165" s="15" t="str">
        <f>IF(競技者データ入力シート!J170="","",競技者データ入力シート!J170)</f>
        <v/>
      </c>
      <c r="L165" s="15" t="str">
        <f>IF(競技者データ入力シート!K170="","",競技者データ入力シート!K170)</f>
        <v/>
      </c>
      <c r="M165" s="15" t="str">
        <f>IF(競技者データ入力シート!M170="","",競技者データ入力シート!M170)</f>
        <v/>
      </c>
      <c r="N165" s="15" t="str">
        <f>IF(競技者データ入力シート!L170="","",競技者データ入力シート!L170)</f>
        <v/>
      </c>
      <c r="O165" s="288" t="str">
        <f>IF(競技者データ入力シート!N170="","",(VLOOKUP(競技者データ入力シート!N170,データ!$W$2:$X$33,2,FALSE)))</f>
        <v/>
      </c>
      <c r="P165" s="15" t="str">
        <f>IF(競技者データ入力シート!O170="","",競技者データ入力シート!O170)</f>
        <v/>
      </c>
      <c r="S165" s="15" t="str">
        <f>IF(競技者データ入力シート!S170="","",VLOOKUP(競技者データ入力シート!S170,データ!$Z$2:$AA$5,2,FALSE))</f>
        <v/>
      </c>
      <c r="T165" s="15" t="str">
        <f>IF(競技者データ入力シート!T170="","",競技者データ入力シート!T170)</f>
        <v/>
      </c>
      <c r="AJ165" s="1" t="str">
        <f>IF(競技者データ入力シート!V170="","",競技者データ入力シート!V170)</f>
        <v/>
      </c>
    </row>
    <row r="166" spans="2:36" x14ac:dyDescent="0.15">
      <c r="B166" s="15" t="str">
        <f>IF(競技者データ入力シート!B171="","",競技者データ入力シート!$V$1)</f>
        <v/>
      </c>
      <c r="C166" s="15" t="str">
        <f>IF(競技者データ入力シート!C171="","",'大会申込一覧表（印刷提出）'!$P$5)</f>
        <v/>
      </c>
      <c r="E166" s="15" t="str">
        <f>IF(競技者データ入力シート!B171="","",競技者データ入力シート!B171)</f>
        <v/>
      </c>
      <c r="F166" s="15" t="str">
        <f>IF(競技者データ入力シート!C171="","",競技者データ入力シート!C171&amp;" "&amp;競技者データ入力シート!D171)</f>
        <v/>
      </c>
      <c r="G166" s="15" t="str">
        <f>IF(競技者データ入力シート!E171="","",競技者データ入力シート!E171&amp;" "&amp;競技者データ入力シート!F171)</f>
        <v/>
      </c>
      <c r="H166" s="15" t="str">
        <f>IF(競技者データ入力シート!C171="","",競技者データ入力シート!C171&amp;" "&amp;競技者データ入力シート!D171)</f>
        <v/>
      </c>
      <c r="I166" s="15" t="str">
        <f>IF(競技者データ入力シート!H171="","",競技者データ入力シート!H171)</f>
        <v/>
      </c>
      <c r="J166" s="15" t="str">
        <f>IF(競技者データ入力シート!I171="","",競技者データ入力シート!I171)</f>
        <v/>
      </c>
      <c r="K166" s="15" t="str">
        <f>IF(競技者データ入力シート!J171="","",競技者データ入力シート!J171)</f>
        <v/>
      </c>
      <c r="L166" s="15" t="str">
        <f>IF(競技者データ入力シート!K171="","",競技者データ入力シート!K171)</f>
        <v/>
      </c>
      <c r="M166" s="15" t="str">
        <f>IF(競技者データ入力シート!M171="","",競技者データ入力シート!M171)</f>
        <v/>
      </c>
      <c r="N166" s="15" t="str">
        <f>IF(競技者データ入力シート!L171="","",競技者データ入力シート!L171)</f>
        <v/>
      </c>
      <c r="O166" s="288" t="str">
        <f>IF(競技者データ入力シート!N171="","",(VLOOKUP(競技者データ入力シート!N171,データ!$W$2:$X$33,2,FALSE)))</f>
        <v/>
      </c>
      <c r="P166" s="15" t="str">
        <f>IF(競技者データ入力シート!O171="","",競技者データ入力シート!O171)</f>
        <v/>
      </c>
      <c r="S166" s="15" t="str">
        <f>IF(競技者データ入力シート!S171="","",VLOOKUP(競技者データ入力シート!S171,データ!$Z$2:$AA$5,2,FALSE))</f>
        <v/>
      </c>
      <c r="T166" s="15" t="str">
        <f>IF(競技者データ入力シート!T171="","",競技者データ入力シート!T171)</f>
        <v/>
      </c>
      <c r="AJ166" s="1" t="str">
        <f>IF(競技者データ入力シート!V171="","",競技者データ入力シート!V171)</f>
        <v/>
      </c>
    </row>
    <row r="167" spans="2:36" x14ac:dyDescent="0.15">
      <c r="B167" s="15" t="str">
        <f>IF(競技者データ入力シート!B172="","",競技者データ入力シート!$V$1)</f>
        <v/>
      </c>
      <c r="C167" s="15" t="str">
        <f>IF(競技者データ入力シート!C172="","",'大会申込一覧表（印刷提出）'!$P$5)</f>
        <v/>
      </c>
      <c r="E167" s="15" t="str">
        <f>IF(競技者データ入力シート!B172="","",競技者データ入力シート!B172)</f>
        <v/>
      </c>
      <c r="F167" s="15" t="str">
        <f>IF(競技者データ入力シート!C172="","",競技者データ入力シート!C172&amp;" "&amp;競技者データ入力シート!D172)</f>
        <v/>
      </c>
      <c r="G167" s="15" t="str">
        <f>IF(競技者データ入力シート!E172="","",競技者データ入力シート!E172&amp;" "&amp;競技者データ入力シート!F172)</f>
        <v/>
      </c>
      <c r="H167" s="15" t="str">
        <f>IF(競技者データ入力シート!C172="","",競技者データ入力シート!C172&amp;" "&amp;競技者データ入力シート!D172)</f>
        <v/>
      </c>
      <c r="I167" s="15" t="str">
        <f>IF(競技者データ入力シート!H172="","",競技者データ入力シート!H172)</f>
        <v/>
      </c>
      <c r="J167" s="15" t="str">
        <f>IF(競技者データ入力シート!I172="","",競技者データ入力シート!I172)</f>
        <v/>
      </c>
      <c r="K167" s="15" t="str">
        <f>IF(競技者データ入力シート!J172="","",競技者データ入力シート!J172)</f>
        <v/>
      </c>
      <c r="L167" s="15" t="str">
        <f>IF(競技者データ入力シート!K172="","",競技者データ入力シート!K172)</f>
        <v/>
      </c>
      <c r="M167" s="15" t="str">
        <f>IF(競技者データ入力シート!M172="","",競技者データ入力シート!M172)</f>
        <v/>
      </c>
      <c r="N167" s="15" t="str">
        <f>IF(競技者データ入力シート!L172="","",競技者データ入力シート!L172)</f>
        <v/>
      </c>
      <c r="O167" s="288" t="str">
        <f>IF(競技者データ入力シート!N172="","",(VLOOKUP(競技者データ入力シート!N172,データ!$W$2:$X$33,2,FALSE)))</f>
        <v/>
      </c>
      <c r="P167" s="15" t="str">
        <f>IF(競技者データ入力シート!O172="","",競技者データ入力シート!O172)</f>
        <v/>
      </c>
      <c r="S167" s="15" t="str">
        <f>IF(競技者データ入力シート!S172="","",VLOOKUP(競技者データ入力シート!S172,データ!$Z$2:$AA$5,2,FALSE))</f>
        <v/>
      </c>
      <c r="T167" s="15" t="str">
        <f>IF(競技者データ入力シート!T172="","",競技者データ入力シート!T172)</f>
        <v/>
      </c>
      <c r="AJ167" s="1" t="str">
        <f>IF(競技者データ入力シート!V172="","",競技者データ入力シート!V172)</f>
        <v/>
      </c>
    </row>
    <row r="168" spans="2:36" x14ac:dyDescent="0.15">
      <c r="B168" s="15" t="str">
        <f>IF(競技者データ入力シート!B173="","",競技者データ入力シート!$V$1)</f>
        <v/>
      </c>
      <c r="C168" s="15" t="str">
        <f>IF(競技者データ入力シート!C173="","",'大会申込一覧表（印刷提出）'!$P$5)</f>
        <v/>
      </c>
      <c r="E168" s="15" t="str">
        <f>IF(競技者データ入力シート!B173="","",競技者データ入力シート!B173)</f>
        <v/>
      </c>
      <c r="F168" s="15" t="str">
        <f>IF(競技者データ入力シート!C173="","",競技者データ入力シート!C173&amp;" "&amp;競技者データ入力シート!D173)</f>
        <v/>
      </c>
      <c r="G168" s="15" t="str">
        <f>IF(競技者データ入力シート!E173="","",競技者データ入力シート!E173&amp;" "&amp;競技者データ入力シート!F173)</f>
        <v/>
      </c>
      <c r="H168" s="15" t="str">
        <f>IF(競技者データ入力シート!C173="","",競技者データ入力シート!C173&amp;" "&amp;競技者データ入力シート!D173)</f>
        <v/>
      </c>
      <c r="I168" s="15" t="str">
        <f>IF(競技者データ入力シート!H173="","",競技者データ入力シート!H173)</f>
        <v/>
      </c>
      <c r="J168" s="15" t="str">
        <f>IF(競技者データ入力シート!I173="","",競技者データ入力シート!I173)</f>
        <v/>
      </c>
      <c r="K168" s="15" t="str">
        <f>IF(競技者データ入力シート!J173="","",競技者データ入力シート!J173)</f>
        <v/>
      </c>
      <c r="L168" s="15" t="str">
        <f>IF(競技者データ入力シート!K173="","",競技者データ入力シート!K173)</f>
        <v/>
      </c>
      <c r="M168" s="15" t="str">
        <f>IF(競技者データ入力シート!M173="","",競技者データ入力シート!M173)</f>
        <v/>
      </c>
      <c r="N168" s="15" t="str">
        <f>IF(競技者データ入力シート!L173="","",競技者データ入力シート!L173)</f>
        <v/>
      </c>
      <c r="O168" s="288" t="str">
        <f>IF(競技者データ入力シート!N173="","",(VLOOKUP(競技者データ入力シート!N173,データ!$W$2:$X$33,2,FALSE)))</f>
        <v/>
      </c>
      <c r="P168" s="15" t="str">
        <f>IF(競技者データ入力シート!O173="","",競技者データ入力シート!O173)</f>
        <v/>
      </c>
      <c r="S168" s="15" t="str">
        <f>IF(競技者データ入力シート!S173="","",VLOOKUP(競技者データ入力シート!S173,データ!$Z$2:$AA$5,2,FALSE))</f>
        <v/>
      </c>
      <c r="T168" s="15" t="str">
        <f>IF(競技者データ入力シート!T173="","",競技者データ入力シート!T173)</f>
        <v/>
      </c>
      <c r="AJ168" s="1" t="str">
        <f>IF(競技者データ入力シート!V173="","",競技者データ入力シート!V173)</f>
        <v/>
      </c>
    </row>
    <row r="169" spans="2:36" x14ac:dyDescent="0.15">
      <c r="B169" s="15" t="str">
        <f>IF(競技者データ入力シート!B174="","",競技者データ入力シート!$V$1)</f>
        <v/>
      </c>
      <c r="C169" s="15" t="str">
        <f>IF(競技者データ入力シート!C174="","",'大会申込一覧表（印刷提出）'!$P$5)</f>
        <v/>
      </c>
      <c r="E169" s="15" t="str">
        <f>IF(競技者データ入力シート!B174="","",競技者データ入力シート!B174)</f>
        <v/>
      </c>
      <c r="F169" s="15" t="str">
        <f>IF(競技者データ入力シート!C174="","",競技者データ入力シート!C174&amp;" "&amp;競技者データ入力シート!D174)</f>
        <v/>
      </c>
      <c r="G169" s="15" t="str">
        <f>IF(競技者データ入力シート!E174="","",競技者データ入力シート!E174&amp;" "&amp;競技者データ入力シート!F174)</f>
        <v/>
      </c>
      <c r="H169" s="15" t="str">
        <f>IF(競技者データ入力シート!C174="","",競技者データ入力シート!C174&amp;" "&amp;競技者データ入力シート!D174)</f>
        <v/>
      </c>
      <c r="I169" s="15" t="str">
        <f>IF(競技者データ入力シート!H174="","",競技者データ入力シート!H174)</f>
        <v/>
      </c>
      <c r="J169" s="15" t="str">
        <f>IF(競技者データ入力シート!I174="","",競技者データ入力シート!I174)</f>
        <v/>
      </c>
      <c r="K169" s="15" t="str">
        <f>IF(競技者データ入力シート!J174="","",競技者データ入力シート!J174)</f>
        <v/>
      </c>
      <c r="L169" s="15" t="str">
        <f>IF(競技者データ入力シート!K174="","",競技者データ入力シート!K174)</f>
        <v/>
      </c>
      <c r="M169" s="15" t="str">
        <f>IF(競技者データ入力シート!M174="","",競技者データ入力シート!M174)</f>
        <v/>
      </c>
      <c r="N169" s="15" t="str">
        <f>IF(競技者データ入力シート!L174="","",競技者データ入力シート!L174)</f>
        <v/>
      </c>
      <c r="O169" s="288" t="str">
        <f>IF(競技者データ入力シート!N174="","",(VLOOKUP(競技者データ入力シート!N174,データ!$W$2:$X$33,2,FALSE)))</f>
        <v/>
      </c>
      <c r="P169" s="15" t="str">
        <f>IF(競技者データ入力シート!O174="","",競技者データ入力シート!O174)</f>
        <v/>
      </c>
      <c r="S169" s="15" t="str">
        <f>IF(競技者データ入力シート!S174="","",VLOOKUP(競技者データ入力シート!S174,データ!$Z$2:$AA$5,2,FALSE))</f>
        <v/>
      </c>
      <c r="T169" s="15" t="str">
        <f>IF(競技者データ入力シート!T174="","",競技者データ入力シート!T174)</f>
        <v/>
      </c>
      <c r="AJ169" s="1" t="str">
        <f>IF(競技者データ入力シート!V174="","",競技者データ入力シート!V174)</f>
        <v/>
      </c>
    </row>
    <row r="170" spans="2:36" x14ac:dyDescent="0.15">
      <c r="B170" s="15" t="str">
        <f>IF(競技者データ入力シート!B175="","",競技者データ入力シート!$V$1)</f>
        <v/>
      </c>
      <c r="C170" s="15" t="str">
        <f>IF(競技者データ入力シート!C175="","",'大会申込一覧表（印刷提出）'!$P$5)</f>
        <v/>
      </c>
      <c r="E170" s="15" t="str">
        <f>IF(競技者データ入力シート!B175="","",競技者データ入力シート!B175)</f>
        <v/>
      </c>
      <c r="F170" s="15" t="str">
        <f>IF(競技者データ入力シート!C175="","",競技者データ入力シート!C175&amp;" "&amp;競技者データ入力シート!D175)</f>
        <v/>
      </c>
      <c r="G170" s="15" t="str">
        <f>IF(競技者データ入力シート!E175="","",競技者データ入力シート!E175&amp;" "&amp;競技者データ入力シート!F175)</f>
        <v/>
      </c>
      <c r="H170" s="15" t="str">
        <f>IF(競技者データ入力シート!C175="","",競技者データ入力シート!C175&amp;" "&amp;競技者データ入力シート!D175)</f>
        <v/>
      </c>
      <c r="I170" s="15" t="str">
        <f>IF(競技者データ入力シート!H175="","",競技者データ入力シート!H175)</f>
        <v/>
      </c>
      <c r="J170" s="15" t="str">
        <f>IF(競技者データ入力シート!I175="","",競技者データ入力シート!I175)</f>
        <v/>
      </c>
      <c r="K170" s="15" t="str">
        <f>IF(競技者データ入力シート!J175="","",競技者データ入力シート!J175)</f>
        <v/>
      </c>
      <c r="L170" s="15" t="str">
        <f>IF(競技者データ入力シート!K175="","",競技者データ入力シート!K175)</f>
        <v/>
      </c>
      <c r="M170" s="15" t="str">
        <f>IF(競技者データ入力シート!M175="","",競技者データ入力シート!M175)</f>
        <v/>
      </c>
      <c r="N170" s="15" t="str">
        <f>IF(競技者データ入力シート!L175="","",競技者データ入力シート!L175)</f>
        <v/>
      </c>
      <c r="O170" s="288" t="str">
        <f>IF(競技者データ入力シート!N175="","",(VLOOKUP(競技者データ入力シート!N175,データ!$W$2:$X$33,2,FALSE)))</f>
        <v/>
      </c>
      <c r="P170" s="15" t="str">
        <f>IF(競技者データ入力シート!O175="","",競技者データ入力シート!O175)</f>
        <v/>
      </c>
      <c r="S170" s="15" t="str">
        <f>IF(競技者データ入力シート!S175="","",VLOOKUP(競技者データ入力シート!S175,データ!$Z$2:$AA$5,2,FALSE))</f>
        <v/>
      </c>
      <c r="T170" s="15" t="str">
        <f>IF(競技者データ入力シート!T175="","",競技者データ入力シート!T175)</f>
        <v/>
      </c>
      <c r="AJ170" s="1" t="str">
        <f>IF(競技者データ入力シート!V175="","",競技者データ入力シート!V175)</f>
        <v/>
      </c>
    </row>
    <row r="171" spans="2:36" x14ac:dyDescent="0.15">
      <c r="B171" s="15" t="str">
        <f>IF(競技者データ入力シート!B176="","",競技者データ入力シート!$V$1)</f>
        <v/>
      </c>
      <c r="C171" s="15" t="str">
        <f>IF(競技者データ入力シート!C176="","",'大会申込一覧表（印刷提出）'!$P$5)</f>
        <v/>
      </c>
      <c r="E171" s="15" t="str">
        <f>IF(競技者データ入力シート!B176="","",競技者データ入力シート!B176)</f>
        <v/>
      </c>
      <c r="F171" s="15" t="str">
        <f>IF(競技者データ入力シート!C176="","",競技者データ入力シート!C176&amp;" "&amp;競技者データ入力シート!D176)</f>
        <v/>
      </c>
      <c r="G171" s="15" t="str">
        <f>IF(競技者データ入力シート!E176="","",競技者データ入力シート!E176&amp;" "&amp;競技者データ入力シート!F176)</f>
        <v/>
      </c>
      <c r="H171" s="15" t="str">
        <f>IF(競技者データ入力シート!C176="","",競技者データ入力シート!C176&amp;" "&amp;競技者データ入力シート!D176)</f>
        <v/>
      </c>
      <c r="I171" s="15" t="str">
        <f>IF(競技者データ入力シート!H176="","",競技者データ入力シート!H176)</f>
        <v/>
      </c>
      <c r="J171" s="15" t="str">
        <f>IF(競技者データ入力シート!I176="","",競技者データ入力シート!I176)</f>
        <v/>
      </c>
      <c r="K171" s="15" t="str">
        <f>IF(競技者データ入力シート!J176="","",競技者データ入力シート!J176)</f>
        <v/>
      </c>
      <c r="L171" s="15" t="str">
        <f>IF(競技者データ入力シート!K176="","",競技者データ入力シート!K176)</f>
        <v/>
      </c>
      <c r="M171" s="15" t="str">
        <f>IF(競技者データ入力シート!M176="","",競技者データ入力シート!M176)</f>
        <v/>
      </c>
      <c r="N171" s="15" t="str">
        <f>IF(競技者データ入力シート!L176="","",競技者データ入力シート!L176)</f>
        <v/>
      </c>
      <c r="O171" s="288" t="str">
        <f>IF(競技者データ入力シート!N176="","",(VLOOKUP(競技者データ入力シート!N176,データ!$W$2:$X$33,2,FALSE)))</f>
        <v/>
      </c>
      <c r="P171" s="15" t="str">
        <f>IF(競技者データ入力シート!O176="","",競技者データ入力シート!O176)</f>
        <v/>
      </c>
      <c r="S171" s="15" t="str">
        <f>IF(競技者データ入力シート!S176="","",VLOOKUP(競技者データ入力シート!S176,データ!$Z$2:$AA$5,2,FALSE))</f>
        <v/>
      </c>
      <c r="T171" s="15" t="str">
        <f>IF(競技者データ入力シート!T176="","",競技者データ入力シート!T176)</f>
        <v/>
      </c>
      <c r="AJ171" s="1" t="str">
        <f>IF(競技者データ入力シート!V176="","",競技者データ入力シート!V176)</f>
        <v/>
      </c>
    </row>
    <row r="172" spans="2:36" x14ac:dyDescent="0.15">
      <c r="B172" s="15" t="str">
        <f>IF(競技者データ入力シート!B177="","",競技者データ入力シート!$V$1)</f>
        <v/>
      </c>
      <c r="C172" s="15" t="str">
        <f>IF(競技者データ入力シート!C177="","",'大会申込一覧表（印刷提出）'!$P$5)</f>
        <v/>
      </c>
      <c r="E172" s="15" t="str">
        <f>IF(競技者データ入力シート!B177="","",競技者データ入力シート!B177)</f>
        <v/>
      </c>
      <c r="F172" s="15" t="str">
        <f>IF(競技者データ入力シート!C177="","",競技者データ入力シート!C177&amp;" "&amp;競技者データ入力シート!D177)</f>
        <v/>
      </c>
      <c r="G172" s="15" t="str">
        <f>IF(競技者データ入力シート!E177="","",競技者データ入力シート!E177&amp;" "&amp;競技者データ入力シート!F177)</f>
        <v/>
      </c>
      <c r="H172" s="15" t="str">
        <f>IF(競技者データ入力シート!C177="","",競技者データ入力シート!C177&amp;" "&amp;競技者データ入力シート!D177)</f>
        <v/>
      </c>
      <c r="I172" s="15" t="str">
        <f>IF(競技者データ入力シート!H177="","",競技者データ入力シート!H177)</f>
        <v/>
      </c>
      <c r="J172" s="15" t="str">
        <f>IF(競技者データ入力シート!I177="","",競技者データ入力シート!I177)</f>
        <v/>
      </c>
      <c r="K172" s="15" t="str">
        <f>IF(競技者データ入力シート!J177="","",競技者データ入力シート!J177)</f>
        <v/>
      </c>
      <c r="L172" s="15" t="str">
        <f>IF(競技者データ入力シート!K177="","",競技者データ入力シート!K177)</f>
        <v/>
      </c>
      <c r="M172" s="15" t="str">
        <f>IF(競技者データ入力シート!M177="","",競技者データ入力シート!M177)</f>
        <v/>
      </c>
      <c r="N172" s="15" t="str">
        <f>IF(競技者データ入力シート!L177="","",競技者データ入力シート!L177)</f>
        <v/>
      </c>
      <c r="O172" s="288" t="str">
        <f>IF(競技者データ入力シート!N177="","",(VLOOKUP(競技者データ入力シート!N177,データ!$W$2:$X$33,2,FALSE)))</f>
        <v/>
      </c>
      <c r="P172" s="15" t="str">
        <f>IF(競技者データ入力シート!O177="","",競技者データ入力シート!O177)</f>
        <v/>
      </c>
      <c r="S172" s="15" t="str">
        <f>IF(競技者データ入力シート!S177="","",VLOOKUP(競技者データ入力シート!S177,データ!$Z$2:$AA$5,2,FALSE))</f>
        <v/>
      </c>
      <c r="T172" s="15" t="str">
        <f>IF(競技者データ入力シート!T177="","",競技者データ入力シート!T177)</f>
        <v/>
      </c>
      <c r="AJ172" s="1" t="str">
        <f>IF(競技者データ入力シート!V177="","",競技者データ入力シート!V177)</f>
        <v/>
      </c>
    </row>
    <row r="173" spans="2:36" x14ac:dyDescent="0.15">
      <c r="B173" s="15" t="str">
        <f>IF(競技者データ入力シート!B178="","",競技者データ入力シート!$V$1)</f>
        <v/>
      </c>
      <c r="C173" s="15" t="str">
        <f>IF(競技者データ入力シート!C178="","",'大会申込一覧表（印刷提出）'!$P$5)</f>
        <v/>
      </c>
      <c r="E173" s="15" t="str">
        <f>IF(競技者データ入力シート!B178="","",競技者データ入力シート!B178)</f>
        <v/>
      </c>
      <c r="F173" s="15" t="str">
        <f>IF(競技者データ入力シート!C178="","",競技者データ入力シート!C178&amp;" "&amp;競技者データ入力シート!D178)</f>
        <v/>
      </c>
      <c r="G173" s="15" t="str">
        <f>IF(競技者データ入力シート!E178="","",競技者データ入力シート!E178&amp;" "&amp;競技者データ入力シート!F178)</f>
        <v/>
      </c>
      <c r="H173" s="15" t="str">
        <f>IF(競技者データ入力シート!C178="","",競技者データ入力シート!C178&amp;" "&amp;競技者データ入力シート!D178)</f>
        <v/>
      </c>
      <c r="I173" s="15" t="str">
        <f>IF(競技者データ入力シート!H178="","",競技者データ入力シート!H178)</f>
        <v/>
      </c>
      <c r="J173" s="15" t="str">
        <f>IF(競技者データ入力シート!I178="","",競技者データ入力シート!I178)</f>
        <v/>
      </c>
      <c r="K173" s="15" t="str">
        <f>IF(競技者データ入力シート!J178="","",競技者データ入力シート!J178)</f>
        <v/>
      </c>
      <c r="L173" s="15" t="str">
        <f>IF(競技者データ入力シート!K178="","",競技者データ入力シート!K178)</f>
        <v/>
      </c>
      <c r="M173" s="15" t="str">
        <f>IF(競技者データ入力シート!M178="","",競技者データ入力シート!M178)</f>
        <v/>
      </c>
      <c r="N173" s="15" t="str">
        <f>IF(競技者データ入力シート!L178="","",競技者データ入力シート!L178)</f>
        <v/>
      </c>
      <c r="O173" s="288" t="str">
        <f>IF(競技者データ入力シート!N178="","",(VLOOKUP(競技者データ入力シート!N178,データ!$W$2:$X$33,2,FALSE)))</f>
        <v/>
      </c>
      <c r="P173" s="15" t="str">
        <f>IF(競技者データ入力シート!O178="","",競技者データ入力シート!O178)</f>
        <v/>
      </c>
      <c r="S173" s="15" t="str">
        <f>IF(競技者データ入力シート!S178="","",VLOOKUP(競技者データ入力シート!S178,データ!$Z$2:$AA$5,2,FALSE))</f>
        <v/>
      </c>
      <c r="T173" s="15" t="str">
        <f>IF(競技者データ入力シート!T178="","",競技者データ入力シート!T178)</f>
        <v/>
      </c>
      <c r="AJ173" s="1" t="str">
        <f>IF(競技者データ入力シート!V178="","",競技者データ入力シート!V178)</f>
        <v/>
      </c>
    </row>
    <row r="174" spans="2:36" x14ac:dyDescent="0.15">
      <c r="B174" s="15" t="str">
        <f>IF(競技者データ入力シート!B179="","",競技者データ入力シート!$V$1)</f>
        <v/>
      </c>
      <c r="C174" s="15" t="str">
        <f>IF(競技者データ入力シート!C179="","",'大会申込一覧表（印刷提出）'!$P$5)</f>
        <v/>
      </c>
      <c r="E174" s="15" t="str">
        <f>IF(競技者データ入力シート!B179="","",競技者データ入力シート!B179)</f>
        <v/>
      </c>
      <c r="F174" s="15" t="str">
        <f>IF(競技者データ入力シート!C179="","",競技者データ入力シート!C179&amp;" "&amp;競技者データ入力シート!D179)</f>
        <v/>
      </c>
      <c r="G174" s="15" t="str">
        <f>IF(競技者データ入力シート!E179="","",競技者データ入力シート!E179&amp;" "&amp;競技者データ入力シート!F179)</f>
        <v/>
      </c>
      <c r="H174" s="15" t="str">
        <f>IF(競技者データ入力シート!C179="","",競技者データ入力シート!C179&amp;" "&amp;競技者データ入力シート!D179)</f>
        <v/>
      </c>
      <c r="I174" s="15" t="str">
        <f>IF(競技者データ入力シート!H179="","",競技者データ入力シート!H179)</f>
        <v/>
      </c>
      <c r="J174" s="15" t="str">
        <f>IF(競技者データ入力シート!I179="","",競技者データ入力シート!I179)</f>
        <v/>
      </c>
      <c r="K174" s="15" t="str">
        <f>IF(競技者データ入力シート!J179="","",競技者データ入力シート!J179)</f>
        <v/>
      </c>
      <c r="L174" s="15" t="str">
        <f>IF(競技者データ入力シート!K179="","",競技者データ入力シート!K179)</f>
        <v/>
      </c>
      <c r="M174" s="15" t="str">
        <f>IF(競技者データ入力シート!M179="","",競技者データ入力シート!M179)</f>
        <v/>
      </c>
      <c r="N174" s="15" t="str">
        <f>IF(競技者データ入力シート!L179="","",競技者データ入力シート!L179)</f>
        <v/>
      </c>
      <c r="O174" s="288" t="str">
        <f>IF(競技者データ入力シート!N179="","",(VLOOKUP(競技者データ入力シート!N179,データ!$W$2:$X$33,2,FALSE)))</f>
        <v/>
      </c>
      <c r="P174" s="15" t="str">
        <f>IF(競技者データ入力シート!O179="","",競技者データ入力シート!O179)</f>
        <v/>
      </c>
      <c r="S174" s="15" t="str">
        <f>IF(競技者データ入力シート!S179="","",VLOOKUP(競技者データ入力シート!S179,データ!$Z$2:$AA$5,2,FALSE))</f>
        <v/>
      </c>
      <c r="T174" s="15" t="str">
        <f>IF(競技者データ入力シート!T179="","",競技者データ入力シート!T179)</f>
        <v/>
      </c>
      <c r="AJ174" s="1" t="str">
        <f>IF(競技者データ入力シート!V179="","",競技者データ入力シート!V179)</f>
        <v/>
      </c>
    </row>
    <row r="175" spans="2:36" x14ac:dyDescent="0.15">
      <c r="B175" s="15" t="str">
        <f>IF(競技者データ入力シート!B180="","",競技者データ入力シート!$V$1)</f>
        <v/>
      </c>
      <c r="C175" s="15" t="str">
        <f>IF(競技者データ入力シート!C180="","",'大会申込一覧表（印刷提出）'!$P$5)</f>
        <v/>
      </c>
      <c r="E175" s="15" t="str">
        <f>IF(競技者データ入力シート!B180="","",競技者データ入力シート!B180)</f>
        <v/>
      </c>
      <c r="F175" s="15" t="str">
        <f>IF(競技者データ入力シート!C180="","",競技者データ入力シート!C180&amp;" "&amp;競技者データ入力シート!D180)</f>
        <v/>
      </c>
      <c r="G175" s="15" t="str">
        <f>IF(競技者データ入力シート!E180="","",競技者データ入力シート!E180&amp;" "&amp;競技者データ入力シート!F180)</f>
        <v/>
      </c>
      <c r="H175" s="15" t="str">
        <f>IF(競技者データ入力シート!C180="","",競技者データ入力シート!C180&amp;" "&amp;競技者データ入力シート!D180)</f>
        <v/>
      </c>
      <c r="I175" s="15" t="str">
        <f>IF(競技者データ入力シート!H180="","",競技者データ入力シート!H180)</f>
        <v/>
      </c>
      <c r="J175" s="15" t="str">
        <f>IF(競技者データ入力シート!I180="","",競技者データ入力シート!I180)</f>
        <v/>
      </c>
      <c r="K175" s="15" t="str">
        <f>IF(競技者データ入力シート!J180="","",競技者データ入力シート!J180)</f>
        <v/>
      </c>
      <c r="L175" s="15" t="str">
        <f>IF(競技者データ入力シート!K180="","",競技者データ入力シート!K180)</f>
        <v/>
      </c>
      <c r="M175" s="15" t="str">
        <f>IF(競技者データ入力シート!M180="","",競技者データ入力シート!M180)</f>
        <v/>
      </c>
      <c r="N175" s="15" t="str">
        <f>IF(競技者データ入力シート!L180="","",競技者データ入力シート!L180)</f>
        <v/>
      </c>
      <c r="O175" s="288" t="str">
        <f>IF(競技者データ入力シート!N180="","",(VLOOKUP(競技者データ入力シート!N180,データ!$W$2:$X$33,2,FALSE)))</f>
        <v/>
      </c>
      <c r="P175" s="15" t="str">
        <f>IF(競技者データ入力シート!O180="","",競技者データ入力シート!O180)</f>
        <v/>
      </c>
      <c r="S175" s="15" t="str">
        <f>IF(競技者データ入力シート!S180="","",VLOOKUP(競技者データ入力シート!S180,データ!$Z$2:$AA$5,2,FALSE))</f>
        <v/>
      </c>
      <c r="T175" s="15" t="str">
        <f>IF(競技者データ入力シート!T180="","",競技者データ入力シート!T180)</f>
        <v/>
      </c>
      <c r="AJ175" s="1" t="str">
        <f>IF(競技者データ入力シート!V180="","",競技者データ入力シート!V180)</f>
        <v/>
      </c>
    </row>
    <row r="176" spans="2:36" x14ac:dyDescent="0.15">
      <c r="B176" s="15" t="str">
        <f>IF(競技者データ入力シート!B181="","",競技者データ入力シート!$V$1)</f>
        <v/>
      </c>
      <c r="C176" s="15" t="str">
        <f>IF(競技者データ入力シート!C181="","",'大会申込一覧表（印刷提出）'!$P$5)</f>
        <v/>
      </c>
      <c r="E176" s="15" t="str">
        <f>IF(競技者データ入力シート!B181="","",競技者データ入力シート!B181)</f>
        <v/>
      </c>
      <c r="F176" s="15" t="str">
        <f>IF(競技者データ入力シート!C181="","",競技者データ入力シート!C181&amp;" "&amp;競技者データ入力シート!D181)</f>
        <v/>
      </c>
      <c r="G176" s="15" t="str">
        <f>IF(競技者データ入力シート!E181="","",競技者データ入力シート!E181&amp;" "&amp;競技者データ入力シート!F181)</f>
        <v/>
      </c>
      <c r="H176" s="15" t="str">
        <f>IF(競技者データ入力シート!C181="","",競技者データ入力シート!C181&amp;" "&amp;競技者データ入力シート!D181)</f>
        <v/>
      </c>
      <c r="I176" s="15" t="str">
        <f>IF(競技者データ入力シート!H181="","",競技者データ入力シート!H181)</f>
        <v/>
      </c>
      <c r="J176" s="15" t="str">
        <f>IF(競技者データ入力シート!I181="","",競技者データ入力シート!I181)</f>
        <v/>
      </c>
      <c r="K176" s="15" t="str">
        <f>IF(競技者データ入力シート!J181="","",競技者データ入力シート!J181)</f>
        <v/>
      </c>
      <c r="L176" s="15" t="str">
        <f>IF(競技者データ入力シート!K181="","",競技者データ入力シート!K181)</f>
        <v/>
      </c>
      <c r="M176" s="15" t="str">
        <f>IF(競技者データ入力シート!M181="","",競技者データ入力シート!M181)</f>
        <v/>
      </c>
      <c r="N176" s="15" t="str">
        <f>IF(競技者データ入力シート!L181="","",競技者データ入力シート!L181)</f>
        <v/>
      </c>
      <c r="O176" s="288" t="str">
        <f>IF(競技者データ入力シート!N181="","",(VLOOKUP(競技者データ入力シート!N181,データ!$W$2:$X$33,2,FALSE)))</f>
        <v/>
      </c>
      <c r="P176" s="15" t="str">
        <f>IF(競技者データ入力シート!O181="","",競技者データ入力シート!O181)</f>
        <v/>
      </c>
      <c r="S176" s="15" t="str">
        <f>IF(競技者データ入力シート!S181="","",VLOOKUP(競技者データ入力シート!S181,データ!$Z$2:$AA$5,2,FALSE))</f>
        <v/>
      </c>
      <c r="T176" s="15" t="str">
        <f>IF(競技者データ入力シート!T181="","",競技者データ入力シート!T181)</f>
        <v/>
      </c>
      <c r="AJ176" s="1" t="str">
        <f>IF(競技者データ入力シート!V181="","",競技者データ入力シート!V181)</f>
        <v/>
      </c>
    </row>
    <row r="177" spans="2:36" x14ac:dyDescent="0.15">
      <c r="B177" s="15" t="str">
        <f>IF(競技者データ入力シート!B182="","",競技者データ入力シート!$V$1)</f>
        <v/>
      </c>
      <c r="C177" s="15" t="str">
        <f>IF(競技者データ入力シート!C182="","",'大会申込一覧表（印刷提出）'!$P$5)</f>
        <v/>
      </c>
      <c r="E177" s="15" t="str">
        <f>IF(競技者データ入力シート!B182="","",競技者データ入力シート!B182)</f>
        <v/>
      </c>
      <c r="F177" s="15" t="str">
        <f>IF(競技者データ入力シート!C182="","",競技者データ入力シート!C182&amp;" "&amp;競技者データ入力シート!D182)</f>
        <v/>
      </c>
      <c r="G177" s="15" t="str">
        <f>IF(競技者データ入力シート!E182="","",競技者データ入力シート!E182&amp;" "&amp;競技者データ入力シート!F182)</f>
        <v/>
      </c>
      <c r="H177" s="15" t="str">
        <f>IF(競技者データ入力シート!C182="","",競技者データ入力シート!C182&amp;" "&amp;競技者データ入力シート!D182)</f>
        <v/>
      </c>
      <c r="I177" s="15" t="str">
        <f>IF(競技者データ入力シート!H182="","",競技者データ入力シート!H182)</f>
        <v/>
      </c>
      <c r="J177" s="15" t="str">
        <f>IF(競技者データ入力シート!I182="","",競技者データ入力シート!I182)</f>
        <v/>
      </c>
      <c r="K177" s="15" t="str">
        <f>IF(競技者データ入力シート!J182="","",競技者データ入力シート!J182)</f>
        <v/>
      </c>
      <c r="L177" s="15" t="str">
        <f>IF(競技者データ入力シート!K182="","",競技者データ入力シート!K182)</f>
        <v/>
      </c>
      <c r="M177" s="15" t="str">
        <f>IF(競技者データ入力シート!M182="","",競技者データ入力シート!M182)</f>
        <v/>
      </c>
      <c r="N177" s="15" t="str">
        <f>IF(競技者データ入力シート!L182="","",競技者データ入力シート!L182)</f>
        <v/>
      </c>
      <c r="O177" s="288" t="str">
        <f>IF(競技者データ入力シート!N182="","",(VLOOKUP(競技者データ入力シート!N182,データ!$W$2:$X$33,2,FALSE)))</f>
        <v/>
      </c>
      <c r="P177" s="15" t="str">
        <f>IF(競技者データ入力シート!O182="","",競技者データ入力シート!O182)</f>
        <v/>
      </c>
      <c r="S177" s="15" t="str">
        <f>IF(競技者データ入力シート!S182="","",VLOOKUP(競技者データ入力シート!S182,データ!$Z$2:$AA$5,2,FALSE))</f>
        <v/>
      </c>
      <c r="T177" s="15" t="str">
        <f>IF(競技者データ入力シート!T182="","",競技者データ入力シート!T182)</f>
        <v/>
      </c>
      <c r="AJ177" s="1" t="str">
        <f>IF(競技者データ入力シート!V182="","",競技者データ入力シート!V182)</f>
        <v/>
      </c>
    </row>
    <row r="178" spans="2:36" x14ac:dyDescent="0.15">
      <c r="B178" s="15" t="str">
        <f>IF(競技者データ入力シート!B183="","",競技者データ入力シート!$V$1)</f>
        <v/>
      </c>
      <c r="C178" s="15" t="str">
        <f>IF(競技者データ入力シート!C183="","",'大会申込一覧表（印刷提出）'!$P$5)</f>
        <v/>
      </c>
      <c r="E178" s="15" t="str">
        <f>IF(競技者データ入力シート!B183="","",競技者データ入力シート!B183)</f>
        <v/>
      </c>
      <c r="F178" s="15" t="str">
        <f>IF(競技者データ入力シート!C183="","",競技者データ入力シート!C183&amp;" "&amp;競技者データ入力シート!D183)</f>
        <v/>
      </c>
      <c r="G178" s="15" t="str">
        <f>IF(競技者データ入力シート!E183="","",競技者データ入力シート!E183&amp;" "&amp;競技者データ入力シート!F183)</f>
        <v/>
      </c>
      <c r="H178" s="15" t="str">
        <f>IF(競技者データ入力シート!C183="","",競技者データ入力シート!C183&amp;" "&amp;競技者データ入力シート!D183)</f>
        <v/>
      </c>
      <c r="I178" s="15" t="str">
        <f>IF(競技者データ入力シート!H183="","",競技者データ入力シート!H183)</f>
        <v/>
      </c>
      <c r="J178" s="15" t="str">
        <f>IF(競技者データ入力シート!I183="","",競技者データ入力シート!I183)</f>
        <v/>
      </c>
      <c r="K178" s="15" t="str">
        <f>IF(競技者データ入力シート!J183="","",競技者データ入力シート!J183)</f>
        <v/>
      </c>
      <c r="L178" s="15" t="str">
        <f>IF(競技者データ入力シート!K183="","",競技者データ入力シート!K183)</f>
        <v/>
      </c>
      <c r="M178" s="15" t="str">
        <f>IF(競技者データ入力シート!M183="","",競技者データ入力シート!M183)</f>
        <v/>
      </c>
      <c r="N178" s="15" t="str">
        <f>IF(競技者データ入力シート!L183="","",競技者データ入力シート!L183)</f>
        <v/>
      </c>
      <c r="O178" s="288" t="str">
        <f>IF(競技者データ入力シート!N183="","",(VLOOKUP(競技者データ入力シート!N183,データ!$W$2:$X$33,2,FALSE)))</f>
        <v/>
      </c>
      <c r="P178" s="15" t="str">
        <f>IF(競技者データ入力シート!O183="","",競技者データ入力シート!O183)</f>
        <v/>
      </c>
      <c r="S178" s="15" t="str">
        <f>IF(競技者データ入力シート!S183="","",VLOOKUP(競技者データ入力シート!S183,データ!$Z$2:$AA$5,2,FALSE))</f>
        <v/>
      </c>
      <c r="T178" s="15" t="str">
        <f>IF(競技者データ入力シート!T183="","",競技者データ入力シート!T183)</f>
        <v/>
      </c>
      <c r="AJ178" s="1" t="str">
        <f>IF(競技者データ入力シート!V183="","",競技者データ入力シート!V183)</f>
        <v/>
      </c>
    </row>
    <row r="179" spans="2:36" x14ac:dyDescent="0.15">
      <c r="B179" s="15" t="str">
        <f>IF(競技者データ入力シート!B184="","",競技者データ入力シート!$V$1)</f>
        <v/>
      </c>
      <c r="C179" s="15" t="str">
        <f>IF(競技者データ入力シート!C184="","",'大会申込一覧表（印刷提出）'!$P$5)</f>
        <v/>
      </c>
      <c r="E179" s="15" t="str">
        <f>IF(競技者データ入力シート!B184="","",競技者データ入力シート!B184)</f>
        <v/>
      </c>
      <c r="F179" s="15" t="str">
        <f>IF(競技者データ入力シート!C184="","",競技者データ入力シート!C184&amp;" "&amp;競技者データ入力シート!D184)</f>
        <v/>
      </c>
      <c r="G179" s="15" t="str">
        <f>IF(競技者データ入力シート!E184="","",競技者データ入力シート!E184&amp;" "&amp;競技者データ入力シート!F184)</f>
        <v/>
      </c>
      <c r="H179" s="15" t="str">
        <f>IF(競技者データ入力シート!C184="","",競技者データ入力シート!C184&amp;" "&amp;競技者データ入力シート!D184)</f>
        <v/>
      </c>
      <c r="I179" s="15" t="str">
        <f>IF(競技者データ入力シート!H184="","",競技者データ入力シート!H184)</f>
        <v/>
      </c>
      <c r="J179" s="15" t="str">
        <f>IF(競技者データ入力シート!I184="","",競技者データ入力シート!I184)</f>
        <v/>
      </c>
      <c r="K179" s="15" t="str">
        <f>IF(競技者データ入力シート!J184="","",競技者データ入力シート!J184)</f>
        <v/>
      </c>
      <c r="L179" s="15" t="str">
        <f>IF(競技者データ入力シート!K184="","",競技者データ入力シート!K184)</f>
        <v/>
      </c>
      <c r="M179" s="15" t="str">
        <f>IF(競技者データ入力シート!M184="","",競技者データ入力シート!M184)</f>
        <v/>
      </c>
      <c r="N179" s="15" t="str">
        <f>IF(競技者データ入力シート!L184="","",競技者データ入力シート!L184)</f>
        <v/>
      </c>
      <c r="O179" s="288" t="str">
        <f>IF(競技者データ入力シート!N184="","",(VLOOKUP(競技者データ入力シート!N184,データ!$W$2:$X$33,2,FALSE)))</f>
        <v/>
      </c>
      <c r="P179" s="15" t="str">
        <f>IF(競技者データ入力シート!O184="","",競技者データ入力シート!O184)</f>
        <v/>
      </c>
      <c r="S179" s="15" t="str">
        <f>IF(競技者データ入力シート!S184="","",VLOOKUP(競技者データ入力シート!S184,データ!$Z$2:$AA$5,2,FALSE))</f>
        <v/>
      </c>
      <c r="T179" s="15" t="str">
        <f>IF(競技者データ入力シート!T184="","",競技者データ入力シート!T184)</f>
        <v/>
      </c>
      <c r="AJ179" s="1" t="str">
        <f>IF(競技者データ入力シート!V184="","",競技者データ入力シート!V184)</f>
        <v/>
      </c>
    </row>
    <row r="180" spans="2:36" x14ac:dyDescent="0.15">
      <c r="B180" s="15" t="str">
        <f>IF(競技者データ入力シート!B185="","",競技者データ入力シート!$V$1)</f>
        <v/>
      </c>
      <c r="C180" s="15" t="str">
        <f>IF(競技者データ入力シート!C185="","",'大会申込一覧表（印刷提出）'!$P$5)</f>
        <v/>
      </c>
      <c r="E180" s="15" t="str">
        <f>IF(競技者データ入力シート!B185="","",競技者データ入力シート!B185)</f>
        <v/>
      </c>
      <c r="F180" s="15" t="str">
        <f>IF(競技者データ入力シート!C185="","",競技者データ入力シート!C185&amp;" "&amp;競技者データ入力シート!D185)</f>
        <v/>
      </c>
      <c r="G180" s="15" t="str">
        <f>IF(競技者データ入力シート!E185="","",競技者データ入力シート!E185&amp;" "&amp;競技者データ入力シート!F185)</f>
        <v/>
      </c>
      <c r="H180" s="15" t="str">
        <f>IF(競技者データ入力シート!C185="","",競技者データ入力シート!C185&amp;" "&amp;競技者データ入力シート!D185)</f>
        <v/>
      </c>
      <c r="I180" s="15" t="str">
        <f>IF(競技者データ入力シート!H185="","",競技者データ入力シート!H185)</f>
        <v/>
      </c>
      <c r="J180" s="15" t="str">
        <f>IF(競技者データ入力シート!I185="","",競技者データ入力シート!I185)</f>
        <v/>
      </c>
      <c r="K180" s="15" t="str">
        <f>IF(競技者データ入力シート!J185="","",競技者データ入力シート!J185)</f>
        <v/>
      </c>
      <c r="L180" s="15" t="str">
        <f>IF(競技者データ入力シート!K185="","",競技者データ入力シート!K185)</f>
        <v/>
      </c>
      <c r="M180" s="15" t="str">
        <f>IF(競技者データ入力シート!M185="","",競技者データ入力シート!M185)</f>
        <v/>
      </c>
      <c r="N180" s="15" t="str">
        <f>IF(競技者データ入力シート!L185="","",競技者データ入力シート!L185)</f>
        <v/>
      </c>
      <c r="O180" s="288" t="str">
        <f>IF(競技者データ入力シート!N185="","",(VLOOKUP(競技者データ入力シート!N185,データ!$W$2:$X$33,2,FALSE)))</f>
        <v/>
      </c>
      <c r="P180" s="15" t="str">
        <f>IF(競技者データ入力シート!O185="","",競技者データ入力シート!O185)</f>
        <v/>
      </c>
      <c r="S180" s="15" t="str">
        <f>IF(競技者データ入力シート!S185="","",VLOOKUP(競技者データ入力シート!S185,データ!$Z$2:$AA$5,2,FALSE))</f>
        <v/>
      </c>
      <c r="T180" s="15" t="str">
        <f>IF(競技者データ入力シート!T185="","",競技者データ入力シート!T185)</f>
        <v/>
      </c>
      <c r="AJ180" s="1" t="str">
        <f>IF(競技者データ入力シート!V185="","",競技者データ入力シート!V185)</f>
        <v/>
      </c>
    </row>
    <row r="181" spans="2:36" x14ac:dyDescent="0.15">
      <c r="B181" s="15" t="str">
        <f>IF(競技者データ入力シート!B186="","",競技者データ入力シート!$V$1)</f>
        <v/>
      </c>
      <c r="C181" s="15" t="str">
        <f>IF(競技者データ入力シート!C186="","",'大会申込一覧表（印刷提出）'!$P$5)</f>
        <v/>
      </c>
      <c r="E181" s="15" t="str">
        <f>IF(競技者データ入力シート!B186="","",競技者データ入力シート!B186)</f>
        <v/>
      </c>
      <c r="F181" s="15" t="str">
        <f>IF(競技者データ入力シート!C186="","",競技者データ入力シート!C186&amp;" "&amp;競技者データ入力シート!D186)</f>
        <v/>
      </c>
      <c r="G181" s="15" t="str">
        <f>IF(競技者データ入力シート!E186="","",競技者データ入力シート!E186&amp;" "&amp;競技者データ入力シート!F186)</f>
        <v/>
      </c>
      <c r="H181" s="15" t="str">
        <f>IF(競技者データ入力シート!C186="","",競技者データ入力シート!C186&amp;" "&amp;競技者データ入力シート!D186)</f>
        <v/>
      </c>
      <c r="I181" s="15" t="str">
        <f>IF(競技者データ入力シート!H186="","",競技者データ入力シート!H186)</f>
        <v/>
      </c>
      <c r="J181" s="15" t="str">
        <f>IF(競技者データ入力シート!I186="","",競技者データ入力シート!I186)</f>
        <v/>
      </c>
      <c r="K181" s="15" t="str">
        <f>IF(競技者データ入力シート!J186="","",競技者データ入力シート!J186)</f>
        <v/>
      </c>
      <c r="L181" s="15" t="str">
        <f>IF(競技者データ入力シート!K186="","",競技者データ入力シート!K186)</f>
        <v/>
      </c>
      <c r="M181" s="15" t="str">
        <f>IF(競技者データ入力シート!M186="","",競技者データ入力シート!M186)</f>
        <v/>
      </c>
      <c r="N181" s="15" t="str">
        <f>IF(競技者データ入力シート!L186="","",競技者データ入力シート!L186)</f>
        <v/>
      </c>
      <c r="O181" s="288" t="str">
        <f>IF(競技者データ入力シート!N186="","",(VLOOKUP(競技者データ入力シート!N186,データ!$W$2:$X$33,2,FALSE)))</f>
        <v/>
      </c>
      <c r="P181" s="15" t="str">
        <f>IF(競技者データ入力シート!O186="","",競技者データ入力シート!O186)</f>
        <v/>
      </c>
      <c r="S181" s="15" t="str">
        <f>IF(競技者データ入力シート!S186="","",VLOOKUP(競技者データ入力シート!S186,データ!$Z$2:$AA$5,2,FALSE))</f>
        <v/>
      </c>
      <c r="T181" s="15" t="str">
        <f>IF(競技者データ入力シート!T186="","",競技者データ入力シート!T186)</f>
        <v/>
      </c>
      <c r="AJ181" s="1" t="str">
        <f>IF(競技者データ入力シート!V186="","",競技者データ入力シート!V186)</f>
        <v/>
      </c>
    </row>
    <row r="182" spans="2:36" x14ac:dyDescent="0.15">
      <c r="B182" s="15" t="str">
        <f>IF(競技者データ入力シート!B187="","",競技者データ入力シート!$V$1)</f>
        <v/>
      </c>
      <c r="C182" s="15" t="str">
        <f>IF(競技者データ入力シート!C187="","",'大会申込一覧表（印刷提出）'!$P$5)</f>
        <v/>
      </c>
      <c r="E182" s="15" t="str">
        <f>IF(競技者データ入力シート!B187="","",競技者データ入力シート!B187)</f>
        <v/>
      </c>
      <c r="F182" s="15" t="str">
        <f>IF(競技者データ入力シート!C187="","",競技者データ入力シート!C187&amp;" "&amp;競技者データ入力シート!D187)</f>
        <v/>
      </c>
      <c r="G182" s="15" t="str">
        <f>IF(競技者データ入力シート!E187="","",競技者データ入力シート!E187&amp;" "&amp;競技者データ入力シート!F187)</f>
        <v/>
      </c>
      <c r="H182" s="15" t="str">
        <f>IF(競技者データ入力シート!C187="","",競技者データ入力シート!C187&amp;" "&amp;競技者データ入力シート!D187)</f>
        <v/>
      </c>
      <c r="I182" s="15" t="str">
        <f>IF(競技者データ入力シート!H187="","",競技者データ入力シート!H187)</f>
        <v/>
      </c>
      <c r="J182" s="15" t="str">
        <f>IF(競技者データ入力シート!I187="","",競技者データ入力シート!I187)</f>
        <v/>
      </c>
      <c r="K182" s="15" t="str">
        <f>IF(競技者データ入力シート!J187="","",競技者データ入力シート!J187)</f>
        <v/>
      </c>
      <c r="L182" s="15" t="str">
        <f>IF(競技者データ入力シート!K187="","",競技者データ入力シート!K187)</f>
        <v/>
      </c>
      <c r="M182" s="15" t="str">
        <f>IF(競技者データ入力シート!M187="","",競技者データ入力シート!M187)</f>
        <v/>
      </c>
      <c r="N182" s="15" t="str">
        <f>IF(競技者データ入力シート!L187="","",競技者データ入力シート!L187)</f>
        <v/>
      </c>
      <c r="O182" s="288" t="str">
        <f>IF(競技者データ入力シート!N187="","",(VLOOKUP(競技者データ入力シート!N187,データ!$W$2:$X$33,2,FALSE)))</f>
        <v/>
      </c>
      <c r="P182" s="15" t="str">
        <f>IF(競技者データ入力シート!O187="","",競技者データ入力シート!O187)</f>
        <v/>
      </c>
      <c r="S182" s="15" t="str">
        <f>IF(競技者データ入力シート!S187="","",VLOOKUP(競技者データ入力シート!S187,データ!$Z$2:$AA$5,2,FALSE))</f>
        <v/>
      </c>
      <c r="T182" s="15" t="str">
        <f>IF(競技者データ入力シート!T187="","",競技者データ入力シート!T187)</f>
        <v/>
      </c>
      <c r="AJ182" s="1" t="str">
        <f>IF(競技者データ入力シート!V187="","",競技者データ入力シート!V187)</f>
        <v/>
      </c>
    </row>
    <row r="183" spans="2:36" x14ac:dyDescent="0.15">
      <c r="B183" s="15" t="str">
        <f>IF(競技者データ入力シート!B188="","",競技者データ入力シート!$V$1)</f>
        <v/>
      </c>
      <c r="C183" s="15" t="str">
        <f>IF(競技者データ入力シート!C188="","",'大会申込一覧表（印刷提出）'!$P$5)</f>
        <v/>
      </c>
      <c r="E183" s="15" t="str">
        <f>IF(競技者データ入力シート!B188="","",競技者データ入力シート!B188)</f>
        <v/>
      </c>
      <c r="F183" s="15" t="str">
        <f>IF(競技者データ入力シート!C188="","",競技者データ入力シート!C188&amp;" "&amp;競技者データ入力シート!D188)</f>
        <v/>
      </c>
      <c r="G183" s="15" t="str">
        <f>IF(競技者データ入力シート!E188="","",競技者データ入力シート!E188&amp;" "&amp;競技者データ入力シート!F188)</f>
        <v/>
      </c>
      <c r="H183" s="15" t="str">
        <f>IF(競技者データ入力シート!C188="","",競技者データ入力シート!C188&amp;" "&amp;競技者データ入力シート!D188)</f>
        <v/>
      </c>
      <c r="I183" s="15" t="str">
        <f>IF(競技者データ入力シート!H188="","",競技者データ入力シート!H188)</f>
        <v/>
      </c>
      <c r="J183" s="15" t="str">
        <f>IF(競技者データ入力シート!I188="","",競技者データ入力シート!I188)</f>
        <v/>
      </c>
      <c r="K183" s="15" t="str">
        <f>IF(競技者データ入力シート!J188="","",競技者データ入力シート!J188)</f>
        <v/>
      </c>
      <c r="L183" s="15" t="str">
        <f>IF(競技者データ入力シート!K188="","",競技者データ入力シート!K188)</f>
        <v/>
      </c>
      <c r="M183" s="15" t="str">
        <f>IF(競技者データ入力シート!M188="","",競技者データ入力シート!M188)</f>
        <v/>
      </c>
      <c r="N183" s="15" t="str">
        <f>IF(競技者データ入力シート!L188="","",競技者データ入力シート!L188)</f>
        <v/>
      </c>
      <c r="O183" s="288" t="str">
        <f>IF(競技者データ入力シート!N188="","",(VLOOKUP(競技者データ入力シート!N188,データ!$W$2:$X$33,2,FALSE)))</f>
        <v/>
      </c>
      <c r="P183" s="15" t="str">
        <f>IF(競技者データ入力シート!O188="","",競技者データ入力シート!O188)</f>
        <v/>
      </c>
      <c r="S183" s="15" t="str">
        <f>IF(競技者データ入力シート!S188="","",VLOOKUP(競技者データ入力シート!S188,データ!$Z$2:$AA$5,2,FALSE))</f>
        <v/>
      </c>
      <c r="T183" s="15" t="str">
        <f>IF(競技者データ入力シート!T188="","",競技者データ入力シート!T188)</f>
        <v/>
      </c>
      <c r="AJ183" s="1" t="str">
        <f>IF(競技者データ入力シート!V188="","",競技者データ入力シート!V188)</f>
        <v/>
      </c>
    </row>
    <row r="184" spans="2:36" x14ac:dyDescent="0.15">
      <c r="B184" s="15" t="str">
        <f>IF(競技者データ入力シート!B189="","",競技者データ入力シート!$V$1)</f>
        <v/>
      </c>
      <c r="C184" s="15" t="str">
        <f>IF(競技者データ入力シート!C189="","",'大会申込一覧表（印刷提出）'!$P$5)</f>
        <v/>
      </c>
      <c r="E184" s="15" t="str">
        <f>IF(競技者データ入力シート!B189="","",競技者データ入力シート!B189)</f>
        <v/>
      </c>
      <c r="F184" s="15" t="str">
        <f>IF(競技者データ入力シート!C189="","",競技者データ入力シート!C189&amp;" "&amp;競技者データ入力シート!D189)</f>
        <v/>
      </c>
      <c r="G184" s="15" t="str">
        <f>IF(競技者データ入力シート!E189="","",競技者データ入力シート!E189&amp;" "&amp;競技者データ入力シート!F189)</f>
        <v/>
      </c>
      <c r="H184" s="15" t="str">
        <f>IF(競技者データ入力シート!C189="","",競技者データ入力シート!C189&amp;" "&amp;競技者データ入力シート!D189)</f>
        <v/>
      </c>
      <c r="I184" s="15" t="str">
        <f>IF(競技者データ入力シート!H189="","",競技者データ入力シート!H189)</f>
        <v/>
      </c>
      <c r="J184" s="15" t="str">
        <f>IF(競技者データ入力シート!I189="","",競技者データ入力シート!I189)</f>
        <v/>
      </c>
      <c r="K184" s="15" t="str">
        <f>IF(競技者データ入力シート!J189="","",競技者データ入力シート!J189)</f>
        <v/>
      </c>
      <c r="L184" s="15" t="str">
        <f>IF(競技者データ入力シート!K189="","",競技者データ入力シート!K189)</f>
        <v/>
      </c>
      <c r="M184" s="15" t="str">
        <f>IF(競技者データ入力シート!M189="","",競技者データ入力シート!M189)</f>
        <v/>
      </c>
      <c r="N184" s="15" t="str">
        <f>IF(競技者データ入力シート!L189="","",競技者データ入力シート!L189)</f>
        <v/>
      </c>
      <c r="O184" s="288" t="str">
        <f>IF(競技者データ入力シート!N189="","",(VLOOKUP(競技者データ入力シート!N189,データ!$W$2:$X$33,2,FALSE)))</f>
        <v/>
      </c>
      <c r="P184" s="15" t="str">
        <f>IF(競技者データ入力シート!O189="","",競技者データ入力シート!O189)</f>
        <v/>
      </c>
      <c r="S184" s="15" t="str">
        <f>IF(競技者データ入力シート!S189="","",VLOOKUP(競技者データ入力シート!S189,データ!$Z$2:$AA$5,2,FALSE))</f>
        <v/>
      </c>
      <c r="T184" s="15" t="str">
        <f>IF(競技者データ入力シート!T189="","",競技者データ入力シート!T189)</f>
        <v/>
      </c>
      <c r="AJ184" s="1" t="str">
        <f>IF(競技者データ入力シート!V189="","",競技者データ入力シート!V189)</f>
        <v/>
      </c>
    </row>
    <row r="185" spans="2:36" x14ac:dyDescent="0.15">
      <c r="B185" s="15" t="str">
        <f>IF(競技者データ入力シート!B190="","",競技者データ入力シート!$V$1)</f>
        <v/>
      </c>
      <c r="C185" s="15" t="str">
        <f>IF(競技者データ入力シート!C190="","",'大会申込一覧表（印刷提出）'!$P$5)</f>
        <v/>
      </c>
      <c r="E185" s="15" t="str">
        <f>IF(競技者データ入力シート!B190="","",競技者データ入力シート!B190)</f>
        <v/>
      </c>
      <c r="F185" s="15" t="str">
        <f>IF(競技者データ入力シート!C190="","",競技者データ入力シート!C190&amp;" "&amp;競技者データ入力シート!D190)</f>
        <v/>
      </c>
      <c r="G185" s="15" t="str">
        <f>IF(競技者データ入力シート!E190="","",競技者データ入力シート!E190&amp;" "&amp;競技者データ入力シート!F190)</f>
        <v/>
      </c>
      <c r="H185" s="15" t="str">
        <f>IF(競技者データ入力シート!C190="","",競技者データ入力シート!C190&amp;" "&amp;競技者データ入力シート!D190)</f>
        <v/>
      </c>
      <c r="I185" s="15" t="str">
        <f>IF(競技者データ入力シート!H190="","",競技者データ入力シート!H190)</f>
        <v/>
      </c>
      <c r="J185" s="15" t="str">
        <f>IF(競技者データ入力シート!I190="","",競技者データ入力シート!I190)</f>
        <v/>
      </c>
      <c r="K185" s="15" t="str">
        <f>IF(競技者データ入力シート!J190="","",競技者データ入力シート!J190)</f>
        <v/>
      </c>
      <c r="L185" s="15" t="str">
        <f>IF(競技者データ入力シート!K190="","",競技者データ入力シート!K190)</f>
        <v/>
      </c>
      <c r="M185" s="15" t="str">
        <f>IF(競技者データ入力シート!M190="","",競技者データ入力シート!M190)</f>
        <v/>
      </c>
      <c r="N185" s="15" t="str">
        <f>IF(競技者データ入力シート!L190="","",競技者データ入力シート!L190)</f>
        <v/>
      </c>
      <c r="O185" s="288" t="str">
        <f>IF(競技者データ入力シート!N190="","",(VLOOKUP(競技者データ入力シート!N190,データ!$W$2:$X$33,2,FALSE)))</f>
        <v/>
      </c>
      <c r="P185" s="15" t="str">
        <f>IF(競技者データ入力シート!O190="","",競技者データ入力シート!O190)</f>
        <v/>
      </c>
      <c r="S185" s="15" t="str">
        <f>IF(競技者データ入力シート!S190="","",VLOOKUP(競技者データ入力シート!S190,データ!$Z$2:$AA$5,2,FALSE))</f>
        <v/>
      </c>
      <c r="T185" s="15" t="str">
        <f>IF(競技者データ入力シート!T190="","",競技者データ入力シート!T190)</f>
        <v/>
      </c>
      <c r="AJ185" s="1" t="str">
        <f>IF(競技者データ入力シート!V190="","",競技者データ入力シート!V190)</f>
        <v/>
      </c>
    </row>
    <row r="186" spans="2:36" x14ac:dyDescent="0.15">
      <c r="B186" s="15" t="str">
        <f>IF(競技者データ入力シート!B191="","",競技者データ入力シート!$V$1)</f>
        <v/>
      </c>
      <c r="C186" s="15" t="str">
        <f>IF(競技者データ入力シート!C191="","",'大会申込一覧表（印刷提出）'!$P$5)</f>
        <v/>
      </c>
      <c r="E186" s="15" t="str">
        <f>IF(競技者データ入力シート!B191="","",競技者データ入力シート!B191)</f>
        <v/>
      </c>
      <c r="F186" s="15" t="str">
        <f>IF(競技者データ入力シート!C191="","",競技者データ入力シート!C191&amp;" "&amp;競技者データ入力シート!D191)</f>
        <v/>
      </c>
      <c r="G186" s="15" t="str">
        <f>IF(競技者データ入力シート!E191="","",競技者データ入力シート!E191&amp;" "&amp;競技者データ入力シート!F191)</f>
        <v/>
      </c>
      <c r="H186" s="15" t="str">
        <f>IF(競技者データ入力シート!C191="","",競技者データ入力シート!C191&amp;" "&amp;競技者データ入力シート!D191)</f>
        <v/>
      </c>
      <c r="I186" s="15" t="str">
        <f>IF(競技者データ入力シート!H191="","",競技者データ入力シート!H191)</f>
        <v/>
      </c>
      <c r="J186" s="15" t="str">
        <f>IF(競技者データ入力シート!I191="","",競技者データ入力シート!I191)</f>
        <v/>
      </c>
      <c r="K186" s="15" t="str">
        <f>IF(競技者データ入力シート!J191="","",競技者データ入力シート!J191)</f>
        <v/>
      </c>
      <c r="L186" s="15" t="str">
        <f>IF(競技者データ入力シート!K191="","",競技者データ入力シート!K191)</f>
        <v/>
      </c>
      <c r="M186" s="15" t="str">
        <f>IF(競技者データ入力シート!M191="","",競技者データ入力シート!M191)</f>
        <v/>
      </c>
      <c r="N186" s="15" t="str">
        <f>IF(競技者データ入力シート!L191="","",競技者データ入力シート!L191)</f>
        <v/>
      </c>
      <c r="O186" s="288" t="str">
        <f>IF(競技者データ入力シート!N191="","",(VLOOKUP(競技者データ入力シート!N191,データ!$W$2:$X$33,2,FALSE)))</f>
        <v/>
      </c>
      <c r="P186" s="15" t="str">
        <f>IF(競技者データ入力シート!O191="","",競技者データ入力シート!O191)</f>
        <v/>
      </c>
      <c r="S186" s="15" t="str">
        <f>IF(競技者データ入力シート!S191="","",VLOOKUP(競技者データ入力シート!S191,データ!$Z$2:$AA$5,2,FALSE))</f>
        <v/>
      </c>
      <c r="T186" s="15" t="str">
        <f>IF(競技者データ入力シート!T191="","",競技者データ入力シート!T191)</f>
        <v/>
      </c>
      <c r="AJ186" s="1" t="str">
        <f>IF(競技者データ入力シート!V191="","",競技者データ入力シート!V191)</f>
        <v/>
      </c>
    </row>
    <row r="187" spans="2:36" x14ac:dyDescent="0.15">
      <c r="B187" s="15" t="str">
        <f>IF(競技者データ入力シート!B192="","",競技者データ入力シート!$V$1)</f>
        <v/>
      </c>
      <c r="C187" s="15" t="str">
        <f>IF(競技者データ入力シート!C192="","",'大会申込一覧表（印刷提出）'!$P$5)</f>
        <v/>
      </c>
      <c r="E187" s="15" t="str">
        <f>IF(競技者データ入力シート!B192="","",競技者データ入力シート!B192)</f>
        <v/>
      </c>
      <c r="F187" s="15" t="str">
        <f>IF(競技者データ入力シート!C192="","",競技者データ入力シート!C192&amp;" "&amp;競技者データ入力シート!D192)</f>
        <v/>
      </c>
      <c r="G187" s="15" t="str">
        <f>IF(競技者データ入力シート!E192="","",競技者データ入力シート!E192&amp;" "&amp;競技者データ入力シート!F192)</f>
        <v/>
      </c>
      <c r="H187" s="15" t="str">
        <f>IF(競技者データ入力シート!C192="","",競技者データ入力シート!C192&amp;" "&amp;競技者データ入力シート!D192)</f>
        <v/>
      </c>
      <c r="I187" s="15" t="str">
        <f>IF(競技者データ入力シート!H192="","",競技者データ入力シート!H192)</f>
        <v/>
      </c>
      <c r="J187" s="15" t="str">
        <f>IF(競技者データ入力シート!I192="","",競技者データ入力シート!I192)</f>
        <v/>
      </c>
      <c r="K187" s="15" t="str">
        <f>IF(競技者データ入力シート!J192="","",競技者データ入力シート!J192)</f>
        <v/>
      </c>
      <c r="L187" s="15" t="str">
        <f>IF(競技者データ入力シート!K192="","",競技者データ入力シート!K192)</f>
        <v/>
      </c>
      <c r="M187" s="15" t="str">
        <f>IF(競技者データ入力シート!M192="","",競技者データ入力シート!M192)</f>
        <v/>
      </c>
      <c r="N187" s="15" t="str">
        <f>IF(競技者データ入力シート!L192="","",競技者データ入力シート!L192)</f>
        <v/>
      </c>
      <c r="O187" s="288" t="str">
        <f>IF(競技者データ入力シート!N192="","",(VLOOKUP(競技者データ入力シート!N192,データ!$W$2:$X$33,2,FALSE)))</f>
        <v/>
      </c>
      <c r="P187" s="15" t="str">
        <f>IF(競技者データ入力シート!O192="","",競技者データ入力シート!O192)</f>
        <v/>
      </c>
      <c r="S187" s="15" t="str">
        <f>IF(競技者データ入力シート!S192="","",VLOOKUP(競技者データ入力シート!S192,データ!$Z$2:$AA$5,2,FALSE))</f>
        <v/>
      </c>
      <c r="T187" s="15" t="str">
        <f>IF(競技者データ入力シート!T192="","",競技者データ入力シート!T192)</f>
        <v/>
      </c>
      <c r="AJ187" s="1" t="str">
        <f>IF(競技者データ入力シート!V192="","",競技者データ入力シート!V192)</f>
        <v/>
      </c>
    </row>
    <row r="188" spans="2:36" x14ac:dyDescent="0.15">
      <c r="B188" s="15" t="str">
        <f>IF(競技者データ入力シート!B193="","",競技者データ入力シート!$V$1)</f>
        <v/>
      </c>
      <c r="C188" s="15" t="str">
        <f>IF(競技者データ入力シート!C193="","",'大会申込一覧表（印刷提出）'!$P$5)</f>
        <v/>
      </c>
      <c r="E188" s="15" t="str">
        <f>IF(競技者データ入力シート!B193="","",競技者データ入力シート!B193)</f>
        <v/>
      </c>
      <c r="F188" s="15" t="str">
        <f>IF(競技者データ入力シート!C193="","",競技者データ入力シート!C193&amp;" "&amp;競技者データ入力シート!D193)</f>
        <v/>
      </c>
      <c r="G188" s="15" t="str">
        <f>IF(競技者データ入力シート!E193="","",競技者データ入力シート!E193&amp;" "&amp;競技者データ入力シート!F193)</f>
        <v/>
      </c>
      <c r="H188" s="15" t="str">
        <f>IF(競技者データ入力シート!C193="","",競技者データ入力シート!C193&amp;" "&amp;競技者データ入力シート!D193)</f>
        <v/>
      </c>
      <c r="I188" s="15" t="str">
        <f>IF(競技者データ入力シート!H193="","",競技者データ入力シート!H193)</f>
        <v/>
      </c>
      <c r="J188" s="15" t="str">
        <f>IF(競技者データ入力シート!I193="","",競技者データ入力シート!I193)</f>
        <v/>
      </c>
      <c r="K188" s="15" t="str">
        <f>IF(競技者データ入力シート!J193="","",競技者データ入力シート!J193)</f>
        <v/>
      </c>
      <c r="L188" s="15" t="str">
        <f>IF(競技者データ入力シート!K193="","",競技者データ入力シート!K193)</f>
        <v/>
      </c>
      <c r="M188" s="15" t="str">
        <f>IF(競技者データ入力シート!M193="","",競技者データ入力シート!M193)</f>
        <v/>
      </c>
      <c r="N188" s="15" t="str">
        <f>IF(競技者データ入力シート!L193="","",競技者データ入力シート!L193)</f>
        <v/>
      </c>
      <c r="O188" s="288" t="str">
        <f>IF(競技者データ入力シート!N193="","",(VLOOKUP(競技者データ入力シート!N193,データ!$W$2:$X$33,2,FALSE)))</f>
        <v/>
      </c>
      <c r="P188" s="15" t="str">
        <f>IF(競技者データ入力シート!O193="","",競技者データ入力シート!O193)</f>
        <v/>
      </c>
      <c r="S188" s="15" t="str">
        <f>IF(競技者データ入力シート!S193="","",VLOOKUP(競技者データ入力シート!S193,データ!$Z$2:$AA$5,2,FALSE))</f>
        <v/>
      </c>
      <c r="T188" s="15" t="str">
        <f>IF(競技者データ入力シート!T193="","",競技者データ入力シート!T193)</f>
        <v/>
      </c>
      <c r="AJ188" s="1" t="str">
        <f>IF(競技者データ入力シート!V193="","",競技者データ入力シート!V193)</f>
        <v/>
      </c>
    </row>
    <row r="189" spans="2:36" x14ac:dyDescent="0.15">
      <c r="B189" s="15" t="str">
        <f>IF(競技者データ入力シート!B194="","",競技者データ入力シート!$V$1)</f>
        <v/>
      </c>
      <c r="C189" s="15" t="str">
        <f>IF(競技者データ入力シート!C194="","",'大会申込一覧表（印刷提出）'!$P$5)</f>
        <v/>
      </c>
      <c r="E189" s="15" t="str">
        <f>IF(競技者データ入力シート!B194="","",競技者データ入力シート!B194)</f>
        <v/>
      </c>
      <c r="F189" s="15" t="str">
        <f>IF(競技者データ入力シート!C194="","",競技者データ入力シート!C194&amp;" "&amp;競技者データ入力シート!D194)</f>
        <v/>
      </c>
      <c r="G189" s="15" t="str">
        <f>IF(競技者データ入力シート!E194="","",競技者データ入力シート!E194&amp;" "&amp;競技者データ入力シート!F194)</f>
        <v/>
      </c>
      <c r="H189" s="15" t="str">
        <f>IF(競技者データ入力シート!C194="","",競技者データ入力シート!C194&amp;" "&amp;競技者データ入力シート!D194)</f>
        <v/>
      </c>
      <c r="I189" s="15" t="str">
        <f>IF(競技者データ入力シート!H194="","",競技者データ入力シート!H194)</f>
        <v/>
      </c>
      <c r="J189" s="15" t="str">
        <f>IF(競技者データ入力シート!I194="","",競技者データ入力シート!I194)</f>
        <v/>
      </c>
      <c r="K189" s="15" t="str">
        <f>IF(競技者データ入力シート!J194="","",競技者データ入力シート!J194)</f>
        <v/>
      </c>
      <c r="L189" s="15" t="str">
        <f>IF(競技者データ入力シート!K194="","",競技者データ入力シート!K194)</f>
        <v/>
      </c>
      <c r="M189" s="15" t="str">
        <f>IF(競技者データ入力シート!M194="","",競技者データ入力シート!M194)</f>
        <v/>
      </c>
      <c r="N189" s="15" t="str">
        <f>IF(競技者データ入力シート!L194="","",競技者データ入力シート!L194)</f>
        <v/>
      </c>
      <c r="O189" s="288" t="str">
        <f>IF(競技者データ入力シート!N194="","",(VLOOKUP(競技者データ入力シート!N194,データ!$W$2:$X$33,2,FALSE)))</f>
        <v/>
      </c>
      <c r="P189" s="15" t="str">
        <f>IF(競技者データ入力シート!O194="","",競技者データ入力シート!O194)</f>
        <v/>
      </c>
      <c r="S189" s="15" t="str">
        <f>IF(競技者データ入力シート!S194="","",VLOOKUP(競技者データ入力シート!S194,データ!$Z$2:$AA$5,2,FALSE))</f>
        <v/>
      </c>
      <c r="T189" s="15" t="str">
        <f>IF(競技者データ入力シート!T194="","",競技者データ入力シート!T194)</f>
        <v/>
      </c>
      <c r="AJ189" s="1" t="str">
        <f>IF(競技者データ入力シート!V194="","",競技者データ入力シート!V194)</f>
        <v/>
      </c>
    </row>
    <row r="190" spans="2:36" x14ac:dyDescent="0.15">
      <c r="B190" s="15" t="str">
        <f>IF(競技者データ入力シート!B195="","",競技者データ入力シート!$V$1)</f>
        <v/>
      </c>
      <c r="C190" s="15" t="str">
        <f>IF(競技者データ入力シート!C195="","",'大会申込一覧表（印刷提出）'!$P$5)</f>
        <v/>
      </c>
      <c r="E190" s="15" t="str">
        <f>IF(競技者データ入力シート!B195="","",競技者データ入力シート!B195)</f>
        <v/>
      </c>
      <c r="F190" s="15" t="str">
        <f>IF(競技者データ入力シート!C195="","",競技者データ入力シート!C195&amp;" "&amp;競技者データ入力シート!D195)</f>
        <v/>
      </c>
      <c r="G190" s="15" t="str">
        <f>IF(競技者データ入力シート!E195="","",競技者データ入力シート!E195&amp;" "&amp;競技者データ入力シート!F195)</f>
        <v/>
      </c>
      <c r="H190" s="15" t="str">
        <f>IF(競技者データ入力シート!C195="","",競技者データ入力シート!C195&amp;" "&amp;競技者データ入力シート!D195)</f>
        <v/>
      </c>
      <c r="I190" s="15" t="str">
        <f>IF(競技者データ入力シート!H195="","",競技者データ入力シート!H195)</f>
        <v/>
      </c>
      <c r="J190" s="15" t="str">
        <f>IF(競技者データ入力シート!I195="","",競技者データ入力シート!I195)</f>
        <v/>
      </c>
      <c r="K190" s="15" t="str">
        <f>IF(競技者データ入力シート!J195="","",競技者データ入力シート!J195)</f>
        <v/>
      </c>
      <c r="L190" s="15" t="str">
        <f>IF(競技者データ入力シート!K195="","",競技者データ入力シート!K195)</f>
        <v/>
      </c>
      <c r="M190" s="15" t="str">
        <f>IF(競技者データ入力シート!M195="","",競技者データ入力シート!M195)</f>
        <v/>
      </c>
      <c r="N190" s="15" t="str">
        <f>IF(競技者データ入力シート!L195="","",競技者データ入力シート!L195)</f>
        <v/>
      </c>
      <c r="O190" s="288" t="str">
        <f>IF(競技者データ入力シート!N195="","",(VLOOKUP(競技者データ入力シート!N195,データ!$W$2:$X$33,2,FALSE)))</f>
        <v/>
      </c>
      <c r="P190" s="15" t="str">
        <f>IF(競技者データ入力シート!O195="","",競技者データ入力シート!O195)</f>
        <v/>
      </c>
      <c r="S190" s="15" t="str">
        <f>IF(競技者データ入力シート!S195="","",VLOOKUP(競技者データ入力シート!S195,データ!$Z$2:$AA$5,2,FALSE))</f>
        <v/>
      </c>
      <c r="T190" s="15" t="str">
        <f>IF(競技者データ入力シート!T195="","",競技者データ入力シート!T195)</f>
        <v/>
      </c>
      <c r="AJ190" s="1" t="str">
        <f>IF(競技者データ入力シート!V195="","",競技者データ入力シート!V195)</f>
        <v/>
      </c>
    </row>
    <row r="191" spans="2:36" x14ac:dyDescent="0.15">
      <c r="B191" s="15" t="str">
        <f>IF(競技者データ入力シート!B196="","",競技者データ入力シート!$V$1)</f>
        <v/>
      </c>
      <c r="C191" s="15" t="str">
        <f>IF(競技者データ入力シート!C196="","",'大会申込一覧表（印刷提出）'!$P$5)</f>
        <v/>
      </c>
      <c r="E191" s="15" t="str">
        <f>IF(競技者データ入力シート!B196="","",競技者データ入力シート!B196)</f>
        <v/>
      </c>
      <c r="F191" s="15" t="str">
        <f>IF(競技者データ入力シート!C196="","",競技者データ入力シート!C196&amp;" "&amp;競技者データ入力シート!D196)</f>
        <v/>
      </c>
      <c r="G191" s="15" t="str">
        <f>IF(競技者データ入力シート!E196="","",競技者データ入力シート!E196&amp;" "&amp;競技者データ入力シート!F196)</f>
        <v/>
      </c>
      <c r="H191" s="15" t="str">
        <f>IF(競技者データ入力シート!C196="","",競技者データ入力シート!C196&amp;" "&amp;競技者データ入力シート!D196)</f>
        <v/>
      </c>
      <c r="I191" s="15" t="str">
        <f>IF(競技者データ入力シート!H196="","",競技者データ入力シート!H196)</f>
        <v/>
      </c>
      <c r="J191" s="15" t="str">
        <f>IF(競技者データ入力シート!I196="","",競技者データ入力シート!I196)</f>
        <v/>
      </c>
      <c r="K191" s="15" t="str">
        <f>IF(競技者データ入力シート!J196="","",競技者データ入力シート!J196)</f>
        <v/>
      </c>
      <c r="L191" s="15" t="str">
        <f>IF(競技者データ入力シート!K196="","",競技者データ入力シート!K196)</f>
        <v/>
      </c>
      <c r="M191" s="15" t="str">
        <f>IF(競技者データ入力シート!M196="","",競技者データ入力シート!M196)</f>
        <v/>
      </c>
      <c r="N191" s="15" t="str">
        <f>IF(競技者データ入力シート!L196="","",競技者データ入力シート!L196)</f>
        <v/>
      </c>
      <c r="O191" s="288" t="str">
        <f>IF(競技者データ入力シート!N196="","",(VLOOKUP(競技者データ入力シート!N196,データ!$W$2:$X$33,2,FALSE)))</f>
        <v/>
      </c>
      <c r="P191" s="15" t="str">
        <f>IF(競技者データ入力シート!O196="","",競技者データ入力シート!O196)</f>
        <v/>
      </c>
      <c r="S191" s="15" t="str">
        <f>IF(競技者データ入力シート!S196="","",VLOOKUP(競技者データ入力シート!S196,データ!$Z$2:$AA$5,2,FALSE))</f>
        <v/>
      </c>
      <c r="T191" s="15" t="str">
        <f>IF(競技者データ入力シート!T196="","",競技者データ入力シート!T196)</f>
        <v/>
      </c>
      <c r="AJ191" s="1" t="str">
        <f>IF(競技者データ入力シート!V196="","",競技者データ入力シート!V196)</f>
        <v/>
      </c>
    </row>
    <row r="192" spans="2:36" x14ac:dyDescent="0.15">
      <c r="B192" s="15" t="str">
        <f>IF(競技者データ入力シート!B197="","",競技者データ入力シート!$V$1)</f>
        <v/>
      </c>
      <c r="C192" s="15" t="str">
        <f>IF(競技者データ入力シート!C197="","",'大会申込一覧表（印刷提出）'!$P$5)</f>
        <v/>
      </c>
      <c r="E192" s="15" t="str">
        <f>IF(競技者データ入力シート!B197="","",競技者データ入力シート!B197)</f>
        <v/>
      </c>
      <c r="F192" s="15" t="str">
        <f>IF(競技者データ入力シート!C197="","",競技者データ入力シート!C197&amp;" "&amp;競技者データ入力シート!D197)</f>
        <v/>
      </c>
      <c r="G192" s="15" t="str">
        <f>IF(競技者データ入力シート!E197="","",競技者データ入力シート!E197&amp;" "&amp;競技者データ入力シート!F197)</f>
        <v/>
      </c>
      <c r="H192" s="15" t="str">
        <f>IF(競技者データ入力シート!C197="","",競技者データ入力シート!C197&amp;" "&amp;競技者データ入力シート!D197)</f>
        <v/>
      </c>
      <c r="I192" s="15" t="str">
        <f>IF(競技者データ入力シート!H197="","",競技者データ入力シート!H197)</f>
        <v/>
      </c>
      <c r="J192" s="15" t="str">
        <f>IF(競技者データ入力シート!I197="","",競技者データ入力シート!I197)</f>
        <v/>
      </c>
      <c r="K192" s="15" t="str">
        <f>IF(競技者データ入力シート!J197="","",競技者データ入力シート!J197)</f>
        <v/>
      </c>
      <c r="L192" s="15" t="str">
        <f>IF(競技者データ入力シート!K197="","",競技者データ入力シート!K197)</f>
        <v/>
      </c>
      <c r="M192" s="15" t="str">
        <f>IF(競技者データ入力シート!M197="","",競技者データ入力シート!M197)</f>
        <v/>
      </c>
      <c r="N192" s="15" t="str">
        <f>IF(競技者データ入力シート!L197="","",競技者データ入力シート!L197)</f>
        <v/>
      </c>
      <c r="O192" s="288" t="str">
        <f>IF(競技者データ入力シート!N197="","",(VLOOKUP(競技者データ入力シート!N197,データ!$W$2:$X$33,2,FALSE)))</f>
        <v/>
      </c>
      <c r="P192" s="15" t="str">
        <f>IF(競技者データ入力シート!O197="","",競技者データ入力シート!O197)</f>
        <v/>
      </c>
      <c r="S192" s="15" t="str">
        <f>IF(競技者データ入力シート!S197="","",VLOOKUP(競技者データ入力シート!S197,データ!$Z$2:$AA$5,2,FALSE))</f>
        <v/>
      </c>
      <c r="T192" s="15" t="str">
        <f>IF(競技者データ入力シート!T197="","",競技者データ入力シート!T197)</f>
        <v/>
      </c>
      <c r="AJ192" s="1" t="str">
        <f>IF(競技者データ入力シート!V197="","",競技者データ入力シート!V197)</f>
        <v/>
      </c>
    </row>
    <row r="193" spans="2:36" x14ac:dyDescent="0.15">
      <c r="B193" s="15" t="str">
        <f>IF(競技者データ入力シート!B198="","",競技者データ入力シート!$V$1)</f>
        <v/>
      </c>
      <c r="C193" s="15" t="str">
        <f>IF(競技者データ入力シート!C198="","",'大会申込一覧表（印刷提出）'!$P$5)</f>
        <v/>
      </c>
      <c r="E193" s="15" t="str">
        <f>IF(競技者データ入力シート!B198="","",競技者データ入力シート!B198)</f>
        <v/>
      </c>
      <c r="F193" s="15" t="str">
        <f>IF(競技者データ入力シート!C198="","",競技者データ入力シート!C198&amp;" "&amp;競技者データ入力シート!D198)</f>
        <v/>
      </c>
      <c r="G193" s="15" t="str">
        <f>IF(競技者データ入力シート!E198="","",競技者データ入力シート!E198&amp;" "&amp;競技者データ入力シート!F198)</f>
        <v/>
      </c>
      <c r="H193" s="15" t="str">
        <f>IF(競技者データ入力シート!C198="","",競技者データ入力シート!C198&amp;" "&amp;競技者データ入力シート!D198)</f>
        <v/>
      </c>
      <c r="I193" s="15" t="str">
        <f>IF(競技者データ入力シート!H198="","",競技者データ入力シート!H198)</f>
        <v/>
      </c>
      <c r="J193" s="15" t="str">
        <f>IF(競技者データ入力シート!I198="","",競技者データ入力シート!I198)</f>
        <v/>
      </c>
      <c r="K193" s="15" t="str">
        <f>IF(競技者データ入力シート!J198="","",競技者データ入力シート!J198)</f>
        <v/>
      </c>
      <c r="L193" s="15" t="str">
        <f>IF(競技者データ入力シート!K198="","",競技者データ入力シート!K198)</f>
        <v/>
      </c>
      <c r="M193" s="15" t="str">
        <f>IF(競技者データ入力シート!M198="","",競技者データ入力シート!M198)</f>
        <v/>
      </c>
      <c r="N193" s="15" t="str">
        <f>IF(競技者データ入力シート!L198="","",競技者データ入力シート!L198)</f>
        <v/>
      </c>
      <c r="O193" s="288" t="str">
        <f>IF(競技者データ入力シート!N198="","",(VLOOKUP(競技者データ入力シート!N198,データ!$W$2:$X$33,2,FALSE)))</f>
        <v/>
      </c>
      <c r="P193" s="15" t="str">
        <f>IF(競技者データ入力シート!O198="","",競技者データ入力シート!O198)</f>
        <v/>
      </c>
      <c r="S193" s="15" t="str">
        <f>IF(競技者データ入力シート!S198="","",VLOOKUP(競技者データ入力シート!S198,データ!$Z$2:$AA$5,2,FALSE))</f>
        <v/>
      </c>
      <c r="T193" s="15" t="str">
        <f>IF(競技者データ入力シート!T198="","",競技者データ入力シート!T198)</f>
        <v/>
      </c>
      <c r="AJ193" s="1" t="str">
        <f>IF(競技者データ入力シート!V198="","",競技者データ入力シート!V198)</f>
        <v/>
      </c>
    </row>
    <row r="194" spans="2:36" x14ac:dyDescent="0.15">
      <c r="B194" s="15" t="str">
        <f>IF(競技者データ入力シート!B199="","",競技者データ入力シート!$V$1)</f>
        <v/>
      </c>
      <c r="C194" s="15" t="str">
        <f>IF(競技者データ入力シート!C199="","",'大会申込一覧表（印刷提出）'!$P$5)</f>
        <v/>
      </c>
      <c r="E194" s="15" t="str">
        <f>IF(競技者データ入力シート!B199="","",競技者データ入力シート!B199)</f>
        <v/>
      </c>
      <c r="F194" s="15" t="str">
        <f>IF(競技者データ入力シート!C199="","",競技者データ入力シート!C199&amp;" "&amp;競技者データ入力シート!D199)</f>
        <v/>
      </c>
      <c r="G194" s="15" t="str">
        <f>IF(競技者データ入力シート!E199="","",競技者データ入力シート!E199&amp;" "&amp;競技者データ入力シート!F199)</f>
        <v/>
      </c>
      <c r="H194" s="15" t="str">
        <f>IF(競技者データ入力シート!C199="","",競技者データ入力シート!C199&amp;" "&amp;競技者データ入力シート!D199)</f>
        <v/>
      </c>
      <c r="I194" s="15" t="str">
        <f>IF(競技者データ入力シート!H199="","",競技者データ入力シート!H199)</f>
        <v/>
      </c>
      <c r="J194" s="15" t="str">
        <f>IF(競技者データ入力シート!I199="","",競技者データ入力シート!I199)</f>
        <v/>
      </c>
      <c r="K194" s="15" t="str">
        <f>IF(競技者データ入力シート!J199="","",競技者データ入力シート!J199)</f>
        <v/>
      </c>
      <c r="L194" s="15" t="str">
        <f>IF(競技者データ入力シート!K199="","",競技者データ入力シート!K199)</f>
        <v/>
      </c>
      <c r="M194" s="15" t="str">
        <f>IF(競技者データ入力シート!M199="","",競技者データ入力シート!M199)</f>
        <v/>
      </c>
      <c r="N194" s="15" t="str">
        <f>IF(競技者データ入力シート!L199="","",競技者データ入力シート!L199)</f>
        <v/>
      </c>
      <c r="O194" s="288" t="str">
        <f>IF(競技者データ入力シート!N199="","",(VLOOKUP(競技者データ入力シート!N199,データ!$W$2:$X$33,2,FALSE)))</f>
        <v/>
      </c>
      <c r="P194" s="15" t="str">
        <f>IF(競技者データ入力シート!O199="","",競技者データ入力シート!O199)</f>
        <v/>
      </c>
      <c r="S194" s="15" t="str">
        <f>IF(競技者データ入力シート!S199="","",VLOOKUP(競技者データ入力シート!S199,データ!$Z$2:$AA$5,2,FALSE))</f>
        <v/>
      </c>
      <c r="T194" s="15" t="str">
        <f>IF(競技者データ入力シート!T199="","",競技者データ入力シート!T199)</f>
        <v/>
      </c>
      <c r="AJ194" s="1" t="str">
        <f>IF(競技者データ入力シート!V199="","",競技者データ入力シート!V199)</f>
        <v/>
      </c>
    </row>
    <row r="195" spans="2:36" x14ac:dyDescent="0.15">
      <c r="B195" s="15" t="str">
        <f>IF(競技者データ入力シート!B200="","",競技者データ入力シート!$V$1)</f>
        <v/>
      </c>
      <c r="C195" s="15" t="str">
        <f>IF(競技者データ入力シート!C200="","",'大会申込一覧表（印刷提出）'!$P$5)</f>
        <v/>
      </c>
      <c r="E195" s="15" t="str">
        <f>IF(競技者データ入力シート!B200="","",競技者データ入力シート!B200)</f>
        <v/>
      </c>
      <c r="F195" s="15" t="str">
        <f>IF(競技者データ入力シート!C200="","",競技者データ入力シート!C200&amp;" "&amp;競技者データ入力シート!D200)</f>
        <v/>
      </c>
      <c r="G195" s="15" t="str">
        <f>IF(競技者データ入力シート!E200="","",競技者データ入力シート!E200&amp;" "&amp;競技者データ入力シート!F200)</f>
        <v/>
      </c>
      <c r="H195" s="15" t="str">
        <f>IF(競技者データ入力シート!C200="","",競技者データ入力シート!C200&amp;" "&amp;競技者データ入力シート!D200)</f>
        <v/>
      </c>
      <c r="I195" s="15" t="str">
        <f>IF(競技者データ入力シート!H200="","",競技者データ入力シート!H200)</f>
        <v/>
      </c>
      <c r="J195" s="15" t="str">
        <f>IF(競技者データ入力シート!I200="","",競技者データ入力シート!I200)</f>
        <v/>
      </c>
      <c r="K195" s="15" t="str">
        <f>IF(競技者データ入力シート!J200="","",競技者データ入力シート!J200)</f>
        <v/>
      </c>
      <c r="L195" s="15" t="str">
        <f>IF(競技者データ入力シート!K200="","",競技者データ入力シート!K200)</f>
        <v/>
      </c>
      <c r="M195" s="15" t="str">
        <f>IF(競技者データ入力シート!M200="","",競技者データ入力シート!M200)</f>
        <v/>
      </c>
      <c r="N195" s="15" t="str">
        <f>IF(競技者データ入力シート!L200="","",競技者データ入力シート!L200)</f>
        <v/>
      </c>
      <c r="O195" s="288" t="str">
        <f>IF(競技者データ入力シート!N200="","",(VLOOKUP(競技者データ入力シート!N200,データ!$W$2:$X$33,2,FALSE)))</f>
        <v/>
      </c>
      <c r="P195" s="15" t="str">
        <f>IF(競技者データ入力シート!O200="","",競技者データ入力シート!O200)</f>
        <v/>
      </c>
      <c r="S195" s="15" t="str">
        <f>IF(競技者データ入力シート!S200="","",VLOOKUP(競技者データ入力シート!S200,データ!$Z$2:$AA$5,2,FALSE))</f>
        <v/>
      </c>
      <c r="T195" s="15" t="str">
        <f>IF(競技者データ入力シート!T200="","",競技者データ入力シート!T200)</f>
        <v/>
      </c>
      <c r="AJ195" s="1" t="str">
        <f>IF(競技者データ入力シート!V200="","",競技者データ入力シート!V200)</f>
        <v/>
      </c>
    </row>
    <row r="196" spans="2:36" x14ac:dyDescent="0.15">
      <c r="B196" s="15" t="str">
        <f>IF(競技者データ入力シート!B201="","",競技者データ入力シート!$V$1)</f>
        <v/>
      </c>
      <c r="C196" s="15" t="str">
        <f>IF(競技者データ入力シート!C201="","",'大会申込一覧表（印刷提出）'!$P$5)</f>
        <v/>
      </c>
      <c r="E196" s="15" t="str">
        <f>IF(競技者データ入力シート!B201="","",競技者データ入力シート!B201)</f>
        <v/>
      </c>
      <c r="F196" s="15" t="str">
        <f>IF(競技者データ入力シート!C201="","",競技者データ入力シート!C201&amp;" "&amp;競技者データ入力シート!D201)</f>
        <v/>
      </c>
      <c r="G196" s="15" t="str">
        <f>IF(競技者データ入力シート!E201="","",競技者データ入力シート!E201&amp;" "&amp;競技者データ入力シート!F201)</f>
        <v/>
      </c>
      <c r="H196" s="15" t="str">
        <f>IF(競技者データ入力シート!C201="","",競技者データ入力シート!C201&amp;" "&amp;競技者データ入力シート!D201)</f>
        <v/>
      </c>
      <c r="I196" s="15" t="str">
        <f>IF(競技者データ入力シート!H201="","",競技者データ入力シート!H201)</f>
        <v/>
      </c>
      <c r="J196" s="15" t="str">
        <f>IF(競技者データ入力シート!I201="","",競技者データ入力シート!I201)</f>
        <v/>
      </c>
      <c r="K196" s="15" t="str">
        <f>IF(競技者データ入力シート!J201="","",競技者データ入力シート!J201)</f>
        <v/>
      </c>
      <c r="L196" s="15" t="str">
        <f>IF(競技者データ入力シート!K201="","",競技者データ入力シート!K201)</f>
        <v/>
      </c>
      <c r="M196" s="15" t="str">
        <f>IF(競技者データ入力シート!M201="","",競技者データ入力シート!M201)</f>
        <v/>
      </c>
      <c r="N196" s="15" t="str">
        <f>IF(競技者データ入力シート!L201="","",競技者データ入力シート!L201)</f>
        <v/>
      </c>
      <c r="O196" s="288" t="str">
        <f>IF(競技者データ入力シート!N201="","",(VLOOKUP(競技者データ入力シート!N201,データ!$W$2:$X$33,2,FALSE)))</f>
        <v/>
      </c>
      <c r="P196" s="15" t="str">
        <f>IF(競技者データ入力シート!O201="","",競技者データ入力シート!O201)</f>
        <v/>
      </c>
      <c r="S196" s="15" t="str">
        <f>IF(競技者データ入力シート!S201="","",VLOOKUP(競技者データ入力シート!S201,データ!$Z$2:$AA$5,2,FALSE))</f>
        <v/>
      </c>
      <c r="T196" s="15" t="str">
        <f>IF(競技者データ入力シート!T201="","",競技者データ入力シート!T201)</f>
        <v/>
      </c>
      <c r="AJ196" s="1" t="str">
        <f>IF(競技者データ入力シート!V201="","",競技者データ入力シート!V201)</f>
        <v/>
      </c>
    </row>
    <row r="197" spans="2:36" x14ac:dyDescent="0.15">
      <c r="B197" s="15" t="str">
        <f>IF(競技者データ入力シート!B202="","",競技者データ入力シート!$V$1)</f>
        <v/>
      </c>
      <c r="C197" s="15" t="str">
        <f>IF(競技者データ入力シート!C202="","",'大会申込一覧表（印刷提出）'!$P$5)</f>
        <v/>
      </c>
      <c r="E197" s="15" t="str">
        <f>IF(競技者データ入力シート!B202="","",競技者データ入力シート!B202)</f>
        <v/>
      </c>
      <c r="F197" s="15" t="str">
        <f>IF(競技者データ入力シート!C202="","",競技者データ入力シート!C202&amp;" "&amp;競技者データ入力シート!D202)</f>
        <v/>
      </c>
      <c r="G197" s="15" t="str">
        <f>IF(競技者データ入力シート!E202="","",競技者データ入力シート!E202&amp;" "&amp;競技者データ入力シート!F202)</f>
        <v/>
      </c>
      <c r="H197" s="15" t="str">
        <f>IF(競技者データ入力シート!C202="","",競技者データ入力シート!C202&amp;" "&amp;競技者データ入力シート!D202)</f>
        <v/>
      </c>
      <c r="I197" s="15" t="str">
        <f>IF(競技者データ入力シート!H202="","",競技者データ入力シート!H202)</f>
        <v/>
      </c>
      <c r="J197" s="15" t="str">
        <f>IF(競技者データ入力シート!I202="","",競技者データ入力シート!I202)</f>
        <v/>
      </c>
      <c r="K197" s="15" t="str">
        <f>IF(競技者データ入力シート!J202="","",競技者データ入力シート!J202)</f>
        <v/>
      </c>
      <c r="L197" s="15" t="str">
        <f>IF(競技者データ入力シート!K202="","",競技者データ入力シート!K202)</f>
        <v/>
      </c>
      <c r="M197" s="15" t="str">
        <f>IF(競技者データ入力シート!M202="","",競技者データ入力シート!M202)</f>
        <v/>
      </c>
      <c r="N197" s="15" t="str">
        <f>IF(競技者データ入力シート!L202="","",競技者データ入力シート!L202)</f>
        <v/>
      </c>
      <c r="O197" s="288" t="str">
        <f>IF(競技者データ入力シート!N202="","",(VLOOKUP(競技者データ入力シート!N202,データ!$W$2:$X$33,2,FALSE)))</f>
        <v/>
      </c>
      <c r="P197" s="15" t="str">
        <f>IF(競技者データ入力シート!O202="","",競技者データ入力シート!O202)</f>
        <v/>
      </c>
      <c r="S197" s="15" t="str">
        <f>IF(競技者データ入力シート!S202="","",VLOOKUP(競技者データ入力シート!S202,データ!$Z$2:$AA$5,2,FALSE))</f>
        <v/>
      </c>
      <c r="T197" s="15" t="str">
        <f>IF(競技者データ入力シート!T202="","",競技者データ入力シート!T202)</f>
        <v/>
      </c>
      <c r="AJ197" s="1" t="str">
        <f>IF(競技者データ入力シート!V202="","",競技者データ入力シート!V202)</f>
        <v/>
      </c>
    </row>
    <row r="198" spans="2:36" x14ac:dyDescent="0.15">
      <c r="B198" s="15" t="str">
        <f>IF(競技者データ入力シート!B203="","",競技者データ入力シート!$V$1)</f>
        <v/>
      </c>
      <c r="C198" s="15" t="str">
        <f>IF(競技者データ入力シート!C203="","",'大会申込一覧表（印刷提出）'!$P$5)</f>
        <v/>
      </c>
      <c r="E198" s="15" t="str">
        <f>IF(競技者データ入力シート!B203="","",競技者データ入力シート!B203)</f>
        <v/>
      </c>
      <c r="F198" s="15" t="str">
        <f>IF(競技者データ入力シート!C203="","",競技者データ入力シート!C203&amp;" "&amp;競技者データ入力シート!D203)</f>
        <v/>
      </c>
      <c r="G198" s="15" t="str">
        <f>IF(競技者データ入力シート!E203="","",競技者データ入力シート!E203&amp;" "&amp;競技者データ入力シート!F203)</f>
        <v/>
      </c>
      <c r="H198" s="15" t="str">
        <f>IF(競技者データ入力シート!C203="","",競技者データ入力シート!C203&amp;" "&amp;競技者データ入力シート!D203)</f>
        <v/>
      </c>
      <c r="I198" s="15" t="str">
        <f>IF(競技者データ入力シート!H203="","",競技者データ入力シート!H203)</f>
        <v/>
      </c>
      <c r="J198" s="15" t="str">
        <f>IF(競技者データ入力シート!I203="","",競技者データ入力シート!I203)</f>
        <v/>
      </c>
      <c r="K198" s="15" t="str">
        <f>IF(競技者データ入力シート!J203="","",競技者データ入力シート!J203)</f>
        <v/>
      </c>
      <c r="L198" s="15" t="str">
        <f>IF(競技者データ入力シート!K203="","",競技者データ入力シート!K203)</f>
        <v/>
      </c>
      <c r="M198" s="15" t="str">
        <f>IF(競技者データ入力シート!M203="","",競技者データ入力シート!M203)</f>
        <v/>
      </c>
      <c r="N198" s="15" t="str">
        <f>IF(競技者データ入力シート!L203="","",競技者データ入力シート!L203)</f>
        <v/>
      </c>
      <c r="O198" s="288" t="str">
        <f>IF(競技者データ入力シート!N203="","",(VLOOKUP(競技者データ入力シート!N203,データ!$W$2:$X$33,2,FALSE)))</f>
        <v/>
      </c>
      <c r="P198" s="15" t="str">
        <f>IF(競技者データ入力シート!O203="","",競技者データ入力シート!O203)</f>
        <v/>
      </c>
      <c r="S198" s="15" t="str">
        <f>IF(競技者データ入力シート!S203="","",VLOOKUP(競技者データ入力シート!S203,データ!$Z$2:$AA$5,2,FALSE))</f>
        <v/>
      </c>
      <c r="T198" s="15" t="str">
        <f>IF(競技者データ入力シート!T203="","",競技者データ入力シート!T203)</f>
        <v/>
      </c>
      <c r="AJ198" s="1" t="str">
        <f>IF(競技者データ入力シート!V203="","",競技者データ入力シート!V203)</f>
        <v/>
      </c>
    </row>
    <row r="199" spans="2:36" x14ac:dyDescent="0.15">
      <c r="B199" s="15" t="str">
        <f>IF(競技者データ入力シート!B204="","",競技者データ入力シート!$V$1)</f>
        <v/>
      </c>
      <c r="C199" s="15" t="str">
        <f>IF(競技者データ入力シート!C204="","",'大会申込一覧表（印刷提出）'!$P$5)</f>
        <v/>
      </c>
      <c r="E199" s="15" t="str">
        <f>IF(競技者データ入力シート!B204="","",競技者データ入力シート!B204)</f>
        <v/>
      </c>
      <c r="F199" s="15" t="str">
        <f>IF(競技者データ入力シート!C204="","",競技者データ入力シート!C204&amp;" "&amp;競技者データ入力シート!D204)</f>
        <v/>
      </c>
      <c r="G199" s="15" t="str">
        <f>IF(競技者データ入力シート!E204="","",競技者データ入力シート!E204&amp;" "&amp;競技者データ入力シート!F204)</f>
        <v/>
      </c>
      <c r="H199" s="15" t="str">
        <f>IF(競技者データ入力シート!C204="","",競技者データ入力シート!C204&amp;" "&amp;競技者データ入力シート!D204)</f>
        <v/>
      </c>
      <c r="I199" s="15" t="str">
        <f>IF(競技者データ入力シート!H204="","",競技者データ入力シート!H204)</f>
        <v/>
      </c>
      <c r="J199" s="15" t="str">
        <f>IF(競技者データ入力シート!I204="","",競技者データ入力シート!I204)</f>
        <v/>
      </c>
      <c r="K199" s="15" t="str">
        <f>IF(競技者データ入力シート!J204="","",競技者データ入力シート!J204)</f>
        <v/>
      </c>
      <c r="L199" s="15" t="str">
        <f>IF(競技者データ入力シート!K204="","",競技者データ入力シート!K204)</f>
        <v/>
      </c>
      <c r="M199" s="15" t="str">
        <f>IF(競技者データ入力シート!M204="","",競技者データ入力シート!M204)</f>
        <v/>
      </c>
      <c r="N199" s="15" t="str">
        <f>IF(競技者データ入力シート!L204="","",競技者データ入力シート!L204)</f>
        <v/>
      </c>
      <c r="O199" s="288" t="str">
        <f>IF(競技者データ入力シート!N204="","",(VLOOKUP(競技者データ入力シート!N204,データ!$W$2:$X$33,2,FALSE)))</f>
        <v/>
      </c>
      <c r="P199" s="15" t="str">
        <f>IF(競技者データ入力シート!O204="","",競技者データ入力シート!O204)</f>
        <v/>
      </c>
      <c r="S199" s="15" t="str">
        <f>IF(競技者データ入力シート!S204="","",VLOOKUP(競技者データ入力シート!S204,データ!$Z$2:$AA$5,2,FALSE))</f>
        <v/>
      </c>
      <c r="T199" s="15" t="str">
        <f>IF(競技者データ入力シート!T204="","",競技者データ入力シート!T204)</f>
        <v/>
      </c>
      <c r="AJ199" s="1" t="str">
        <f>IF(競技者データ入力シート!V204="","",競技者データ入力シート!V204)</f>
        <v/>
      </c>
    </row>
    <row r="200" spans="2:36" x14ac:dyDescent="0.15">
      <c r="B200" s="15" t="str">
        <f>IF(競技者データ入力シート!B205="","",競技者データ入力シート!$V$1)</f>
        <v/>
      </c>
      <c r="C200" s="15" t="str">
        <f>IF(競技者データ入力シート!C205="","",'大会申込一覧表（印刷提出）'!$P$5)</f>
        <v/>
      </c>
      <c r="E200" s="15" t="str">
        <f>IF(競技者データ入力シート!B205="","",競技者データ入力シート!B205)</f>
        <v/>
      </c>
      <c r="F200" s="15" t="str">
        <f>IF(競技者データ入力シート!C205="","",競技者データ入力シート!C205&amp;" "&amp;競技者データ入力シート!D205)</f>
        <v/>
      </c>
      <c r="G200" s="15" t="str">
        <f>IF(競技者データ入力シート!E205="","",競技者データ入力シート!E205&amp;" "&amp;競技者データ入力シート!F205)</f>
        <v/>
      </c>
      <c r="H200" s="15" t="str">
        <f>IF(競技者データ入力シート!C205="","",競技者データ入力シート!C205&amp;" "&amp;競技者データ入力シート!D205)</f>
        <v/>
      </c>
      <c r="I200" s="15" t="str">
        <f>IF(競技者データ入力シート!H205="","",競技者データ入力シート!H205)</f>
        <v/>
      </c>
      <c r="J200" s="15" t="str">
        <f>IF(競技者データ入力シート!I205="","",競技者データ入力シート!I205)</f>
        <v/>
      </c>
      <c r="K200" s="15" t="str">
        <f>IF(競技者データ入力シート!J205="","",競技者データ入力シート!J205)</f>
        <v/>
      </c>
      <c r="L200" s="15" t="str">
        <f>IF(競技者データ入力シート!K205="","",競技者データ入力シート!K205)</f>
        <v/>
      </c>
      <c r="M200" s="15" t="str">
        <f>IF(競技者データ入力シート!M205="","",競技者データ入力シート!M205)</f>
        <v/>
      </c>
      <c r="N200" s="15" t="str">
        <f>IF(競技者データ入力シート!L205="","",競技者データ入力シート!L205)</f>
        <v/>
      </c>
      <c r="O200" s="288" t="str">
        <f>IF(競技者データ入力シート!N205="","",(VLOOKUP(競技者データ入力シート!N205,データ!$W$2:$X$33,2,FALSE)))</f>
        <v/>
      </c>
      <c r="P200" s="15" t="str">
        <f>IF(競技者データ入力シート!O205="","",競技者データ入力シート!O205)</f>
        <v/>
      </c>
      <c r="S200" s="15" t="str">
        <f>IF(競技者データ入力シート!S205="","",VLOOKUP(競技者データ入力シート!S205,データ!$Z$2:$AA$5,2,FALSE))</f>
        <v/>
      </c>
      <c r="T200" s="15" t="str">
        <f>IF(競技者データ入力シート!T205="","",競技者データ入力シート!T205)</f>
        <v/>
      </c>
      <c r="AJ200" s="1" t="str">
        <f>IF(競技者データ入力シート!V205="","",競技者データ入力シート!V205)</f>
        <v/>
      </c>
    </row>
    <row r="201" spans="2:36" x14ac:dyDescent="0.15">
      <c r="B201" s="15" t="str">
        <f>IF(競技者データ入力シート!B206="","",競技者データ入力シート!$V$1)</f>
        <v/>
      </c>
      <c r="C201" s="15" t="str">
        <f>IF(競技者データ入力シート!C206="","",'大会申込一覧表（印刷提出）'!$P$5)</f>
        <v/>
      </c>
      <c r="E201" s="15" t="str">
        <f>IF(競技者データ入力シート!B206="","",競技者データ入力シート!B206)</f>
        <v/>
      </c>
      <c r="F201" s="15" t="str">
        <f>IF(競技者データ入力シート!C206="","",競技者データ入力シート!C206&amp;" "&amp;競技者データ入力シート!D206)</f>
        <v/>
      </c>
      <c r="G201" s="15" t="str">
        <f>IF(競技者データ入力シート!E206="","",競技者データ入力シート!E206&amp;" "&amp;競技者データ入力シート!F206)</f>
        <v/>
      </c>
      <c r="H201" s="15" t="str">
        <f>IF(競技者データ入力シート!C206="","",競技者データ入力シート!C206&amp;" "&amp;競技者データ入力シート!D206)</f>
        <v/>
      </c>
      <c r="I201" s="15" t="str">
        <f>IF(競技者データ入力シート!H206="","",競技者データ入力シート!H206)</f>
        <v/>
      </c>
      <c r="J201" s="15" t="str">
        <f>IF(競技者データ入力シート!I206="","",競技者データ入力シート!I206)</f>
        <v/>
      </c>
      <c r="K201" s="15" t="str">
        <f>IF(競技者データ入力シート!J206="","",競技者データ入力シート!J206)</f>
        <v/>
      </c>
      <c r="L201" s="15" t="str">
        <f>IF(競技者データ入力シート!K206="","",競技者データ入力シート!K206)</f>
        <v/>
      </c>
      <c r="M201" s="15" t="str">
        <f>IF(競技者データ入力シート!M206="","",競技者データ入力シート!M206)</f>
        <v/>
      </c>
      <c r="N201" s="15" t="str">
        <f>IF(競技者データ入力シート!L206="","",競技者データ入力シート!L206)</f>
        <v/>
      </c>
      <c r="O201" s="288" t="str">
        <f>IF(競技者データ入力シート!N206="","",(VLOOKUP(競技者データ入力シート!N206,データ!$W$2:$X$33,2,FALSE)))</f>
        <v/>
      </c>
      <c r="P201" s="15" t="str">
        <f>IF(競技者データ入力シート!O206="","",競技者データ入力シート!O206)</f>
        <v/>
      </c>
      <c r="S201" s="15" t="str">
        <f>IF(競技者データ入力シート!S206="","",VLOOKUP(競技者データ入力シート!S206,データ!$Z$2:$AA$5,2,FALSE))</f>
        <v/>
      </c>
      <c r="T201" s="15" t="str">
        <f>IF(競技者データ入力シート!T206="","",競技者データ入力シート!T206)</f>
        <v/>
      </c>
      <c r="AJ201" s="1" t="str">
        <f>IF(競技者データ入力シート!V206="","",競技者データ入力シート!V206)</f>
        <v/>
      </c>
    </row>
    <row r="202" spans="2:36" x14ac:dyDescent="0.15">
      <c r="B202" s="15" t="str">
        <f>IF(競技者データ入力シート!B207="","",競技者データ入力シート!$V$1)</f>
        <v/>
      </c>
      <c r="C202" s="15" t="str">
        <f>IF(競技者データ入力シート!C207="","",'大会申込一覧表（印刷提出）'!$P$5)</f>
        <v/>
      </c>
      <c r="E202" s="15" t="str">
        <f>IF(競技者データ入力シート!B207="","",競技者データ入力シート!B207)</f>
        <v/>
      </c>
      <c r="F202" s="15" t="str">
        <f>IF(競技者データ入力シート!C207="","",競技者データ入力シート!C207&amp;" "&amp;競技者データ入力シート!D207)</f>
        <v/>
      </c>
      <c r="G202" s="15" t="str">
        <f>IF(競技者データ入力シート!E207="","",競技者データ入力シート!E207&amp;" "&amp;競技者データ入力シート!F207)</f>
        <v/>
      </c>
      <c r="H202" s="15" t="str">
        <f>IF(競技者データ入力シート!C207="","",競技者データ入力シート!C207&amp;" "&amp;競技者データ入力シート!D207)</f>
        <v/>
      </c>
      <c r="I202" s="15" t="str">
        <f>IF(競技者データ入力シート!H207="","",競技者データ入力シート!H207)</f>
        <v/>
      </c>
      <c r="J202" s="15" t="str">
        <f>IF(競技者データ入力シート!I207="","",競技者データ入力シート!I207)</f>
        <v/>
      </c>
      <c r="K202" s="15" t="str">
        <f>IF(競技者データ入力シート!J207="","",競技者データ入力シート!J207)</f>
        <v/>
      </c>
      <c r="L202" s="15" t="str">
        <f>IF(競技者データ入力シート!K207="","",競技者データ入力シート!K207)</f>
        <v/>
      </c>
      <c r="M202" s="15" t="str">
        <f>IF(競技者データ入力シート!M207="","",競技者データ入力シート!M207)</f>
        <v/>
      </c>
      <c r="N202" s="15" t="str">
        <f>IF(競技者データ入力シート!L207="","",競技者データ入力シート!L207)</f>
        <v/>
      </c>
      <c r="O202" s="288" t="str">
        <f>IF(競技者データ入力シート!N207="","",(VLOOKUP(競技者データ入力シート!N207,データ!$W$2:$X$33,2,FALSE)))</f>
        <v/>
      </c>
      <c r="P202" s="15" t="str">
        <f>IF(競技者データ入力シート!O207="","",競技者データ入力シート!O207)</f>
        <v/>
      </c>
      <c r="S202" s="15" t="str">
        <f>IF(競技者データ入力シート!S207="","",VLOOKUP(競技者データ入力シート!S207,データ!$Z$2:$AA$5,2,FALSE))</f>
        <v/>
      </c>
      <c r="T202" s="15" t="str">
        <f>IF(競技者データ入力シート!T207="","",競技者データ入力シート!T207)</f>
        <v/>
      </c>
      <c r="AJ202" s="1" t="str">
        <f>IF(競技者データ入力シート!V207="","",競技者データ入力シート!V207)</f>
        <v/>
      </c>
    </row>
  </sheetData>
  <sheetProtection password="CDC2" sheet="1" objects="1" scenarios="1"/>
  <phoneticPr fontId="3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A172"/>
  <sheetViews>
    <sheetView topLeftCell="H1" workbookViewId="0">
      <selection activeCell="F2" sqref="F2:G18"/>
    </sheetView>
  </sheetViews>
  <sheetFormatPr defaultRowHeight="12.85" x14ac:dyDescent="0.15"/>
  <cols>
    <col min="1" max="1" width="18" style="2" customWidth="1"/>
    <col min="2" max="2" width="17.625" style="2" customWidth="1"/>
    <col min="3" max="4" width="5.5" style="3" customWidth="1"/>
    <col min="5" max="5" width="18" style="2" customWidth="1"/>
    <col min="6" max="6" width="16.75" style="2" customWidth="1"/>
    <col min="7" max="8" width="5.5" style="3" customWidth="1"/>
    <col min="9" max="9" width="3.25" customWidth="1"/>
    <col min="10" max="11" width="9" style="1"/>
    <col min="12" max="12" width="2.5" customWidth="1"/>
    <col min="13" max="14" width="9" style="1"/>
    <col min="15" max="15" width="5.875" customWidth="1"/>
    <col min="17" max="17" width="18.75" customWidth="1"/>
    <col min="19" max="19" width="18.75" customWidth="1"/>
    <col min="21" max="21" width="18.75" customWidth="1"/>
    <col min="23" max="23" width="19.25" bestFit="1" customWidth="1"/>
    <col min="24" max="24" width="9.875" bestFit="1" customWidth="1"/>
    <col min="25" max="25" width="3.5" bestFit="1" customWidth="1"/>
    <col min="26" max="26" width="21.5" bestFit="1" customWidth="1"/>
    <col min="27" max="27" width="9.875" bestFit="1" customWidth="1"/>
    <col min="28" max="28" width="21.5" bestFit="1" customWidth="1"/>
  </cols>
  <sheetData>
    <row r="1" spans="1:27" ht="34.25" x14ac:dyDescent="0.15">
      <c r="A1" s="6" t="s">
        <v>17</v>
      </c>
      <c r="B1" s="6" t="s">
        <v>5</v>
      </c>
      <c r="C1" s="7" t="s">
        <v>4</v>
      </c>
      <c r="D1" s="7" t="s">
        <v>71</v>
      </c>
      <c r="E1" s="4" t="s">
        <v>18</v>
      </c>
      <c r="F1" s="4" t="s">
        <v>5</v>
      </c>
      <c r="G1" s="5" t="s">
        <v>4</v>
      </c>
      <c r="H1" s="5" t="s">
        <v>72</v>
      </c>
      <c r="J1" s="8" t="s">
        <v>21</v>
      </c>
      <c r="K1" s="8" t="s">
        <v>24</v>
      </c>
      <c r="L1" s="1"/>
      <c r="M1" s="9" t="s">
        <v>25</v>
      </c>
      <c r="N1" s="9" t="s">
        <v>24</v>
      </c>
      <c r="P1" s="130" t="s">
        <v>118</v>
      </c>
      <c r="Q1" s="130" t="s">
        <v>123</v>
      </c>
      <c r="R1" s="128" t="s">
        <v>120</v>
      </c>
      <c r="S1" s="128" t="s">
        <v>119</v>
      </c>
      <c r="T1" s="129" t="s">
        <v>121</v>
      </c>
      <c r="U1" s="129" t="s">
        <v>122</v>
      </c>
      <c r="W1" t="s">
        <v>280</v>
      </c>
      <c r="X1" s="285" t="s">
        <v>279</v>
      </c>
      <c r="Z1" t="s">
        <v>281</v>
      </c>
      <c r="AA1" t="s">
        <v>279</v>
      </c>
    </row>
    <row r="2" spans="1:27" x14ac:dyDescent="0.15">
      <c r="A2" s="189" t="s">
        <v>180</v>
      </c>
      <c r="B2" s="189" t="s">
        <v>181</v>
      </c>
      <c r="C2" s="189">
        <v>8</v>
      </c>
      <c r="D2" s="189">
        <v>7</v>
      </c>
      <c r="E2" s="189" t="s">
        <v>182</v>
      </c>
      <c r="F2" s="189" t="s">
        <v>182</v>
      </c>
      <c r="G2" s="189">
        <v>35</v>
      </c>
      <c r="H2" s="189">
        <v>1</v>
      </c>
      <c r="I2" s="189"/>
      <c r="J2" s="189" t="s">
        <v>135</v>
      </c>
      <c r="K2" s="189">
        <v>1</v>
      </c>
      <c r="L2" s="190"/>
      <c r="M2" s="190" t="s">
        <v>225</v>
      </c>
      <c r="N2" s="190"/>
      <c r="O2" s="190"/>
      <c r="P2" s="189">
        <v>8</v>
      </c>
      <c r="Q2" s="189" t="s">
        <v>181</v>
      </c>
      <c r="R2" s="190">
        <v>22</v>
      </c>
      <c r="S2" s="190" t="s">
        <v>197</v>
      </c>
      <c r="T2" s="190">
        <v>29</v>
      </c>
      <c r="U2" s="190" t="s">
        <v>193</v>
      </c>
      <c r="W2" t="s">
        <v>203</v>
      </c>
      <c r="X2">
        <v>10</v>
      </c>
      <c r="Z2" t="s">
        <v>214</v>
      </c>
      <c r="AA2">
        <v>14</v>
      </c>
    </row>
    <row r="3" spans="1:27" x14ac:dyDescent="0.15">
      <c r="A3" s="190" t="s">
        <v>183</v>
      </c>
      <c r="B3" s="190" t="s">
        <v>183</v>
      </c>
      <c r="C3" s="190">
        <v>33</v>
      </c>
      <c r="D3" s="190">
        <v>1</v>
      </c>
      <c r="E3" s="190" t="s">
        <v>184</v>
      </c>
      <c r="F3" s="190" t="s">
        <v>184</v>
      </c>
      <c r="G3" s="190">
        <v>36</v>
      </c>
      <c r="H3" s="190">
        <v>6</v>
      </c>
      <c r="I3" s="189"/>
      <c r="J3" s="189" t="s">
        <v>22</v>
      </c>
      <c r="K3" s="189">
        <v>2</v>
      </c>
      <c r="L3" s="190"/>
      <c r="M3" s="190" t="s">
        <v>226</v>
      </c>
      <c r="N3" s="190"/>
      <c r="O3" s="190"/>
      <c r="P3" s="190">
        <v>33</v>
      </c>
      <c r="Q3" s="189" t="s">
        <v>183</v>
      </c>
      <c r="R3" s="189">
        <v>5</v>
      </c>
      <c r="S3" s="190" t="s">
        <v>220</v>
      </c>
      <c r="T3" s="189">
        <v>14</v>
      </c>
      <c r="U3" s="190" t="s">
        <v>214</v>
      </c>
      <c r="W3" t="s">
        <v>212</v>
      </c>
      <c r="X3">
        <v>13</v>
      </c>
      <c r="Z3" t="s">
        <v>220</v>
      </c>
      <c r="AA3">
        <v>5</v>
      </c>
    </row>
    <row r="4" spans="1:27" x14ac:dyDescent="0.15">
      <c r="A4" s="190" t="s">
        <v>185</v>
      </c>
      <c r="B4" s="190" t="s">
        <v>185</v>
      </c>
      <c r="C4" s="189">
        <v>34</v>
      </c>
      <c r="D4" s="189">
        <v>6</v>
      </c>
      <c r="E4" s="190" t="s">
        <v>186</v>
      </c>
      <c r="F4" s="190" t="s">
        <v>186</v>
      </c>
      <c r="G4" s="189">
        <v>26</v>
      </c>
      <c r="H4" s="189">
        <v>1</v>
      </c>
      <c r="I4" s="189"/>
      <c r="J4" s="189" t="s">
        <v>136</v>
      </c>
      <c r="K4" s="189">
        <v>3</v>
      </c>
      <c r="L4" s="190"/>
      <c r="M4" s="190" t="s">
        <v>227</v>
      </c>
      <c r="N4" s="190"/>
      <c r="O4" s="190"/>
      <c r="P4" s="189">
        <v>34</v>
      </c>
      <c r="Q4" s="189" t="s">
        <v>185</v>
      </c>
      <c r="R4" s="189"/>
      <c r="S4" s="189"/>
      <c r="T4" s="190"/>
      <c r="U4" s="190"/>
      <c r="W4" t="s">
        <v>206</v>
      </c>
      <c r="X4">
        <v>11</v>
      </c>
      <c r="Z4" t="s">
        <v>193</v>
      </c>
      <c r="AA4">
        <v>29</v>
      </c>
    </row>
    <row r="5" spans="1:27" x14ac:dyDescent="0.15">
      <c r="A5" s="189" t="s">
        <v>187</v>
      </c>
      <c r="B5" s="189" t="s">
        <v>187</v>
      </c>
      <c r="C5" s="189">
        <v>18</v>
      </c>
      <c r="D5" s="189">
        <v>1</v>
      </c>
      <c r="E5" s="189" t="s">
        <v>188</v>
      </c>
      <c r="F5" s="189" t="s">
        <v>188</v>
      </c>
      <c r="G5" s="189">
        <v>27</v>
      </c>
      <c r="H5" s="189">
        <v>1</v>
      </c>
      <c r="I5" s="189"/>
      <c r="J5" s="189" t="s">
        <v>137</v>
      </c>
      <c r="K5" s="189">
        <v>4</v>
      </c>
      <c r="L5" s="190"/>
      <c r="M5" s="190" t="s">
        <v>228</v>
      </c>
      <c r="N5" s="190"/>
      <c r="O5" s="190"/>
      <c r="P5" s="190">
        <v>18</v>
      </c>
      <c r="Q5" s="189" t="s">
        <v>187</v>
      </c>
      <c r="R5" s="190"/>
      <c r="S5" s="190"/>
      <c r="T5" s="190"/>
      <c r="U5" s="190"/>
      <c r="W5" t="s">
        <v>209</v>
      </c>
      <c r="X5">
        <v>12</v>
      </c>
      <c r="Z5" t="s">
        <v>197</v>
      </c>
      <c r="AA5">
        <v>22</v>
      </c>
    </row>
    <row r="6" spans="1:27" x14ac:dyDescent="0.15">
      <c r="A6" s="189" t="s">
        <v>189</v>
      </c>
      <c r="B6" s="189" t="s">
        <v>189</v>
      </c>
      <c r="C6" s="190">
        <v>19</v>
      </c>
      <c r="D6" s="190">
        <v>1</v>
      </c>
      <c r="E6" s="189" t="s">
        <v>190</v>
      </c>
      <c r="F6" s="189" t="s">
        <v>191</v>
      </c>
      <c r="G6" s="190">
        <v>28</v>
      </c>
      <c r="H6" s="190">
        <v>1</v>
      </c>
      <c r="I6" s="190"/>
      <c r="J6" s="189" t="s">
        <v>138</v>
      </c>
      <c r="K6" s="189">
        <v>5</v>
      </c>
      <c r="L6" s="190"/>
      <c r="M6" s="190" t="s">
        <v>229</v>
      </c>
      <c r="N6" s="190"/>
      <c r="O6" s="190"/>
      <c r="P6" s="190">
        <v>19</v>
      </c>
      <c r="Q6" s="189" t="s">
        <v>189</v>
      </c>
      <c r="R6" s="190"/>
      <c r="S6" s="190"/>
      <c r="T6" s="190"/>
      <c r="U6" s="190"/>
      <c r="W6" t="s">
        <v>216</v>
      </c>
      <c r="X6">
        <v>15</v>
      </c>
    </row>
    <row r="7" spans="1:27" x14ac:dyDescent="0.15">
      <c r="A7" s="189" t="s">
        <v>192</v>
      </c>
      <c r="B7" s="189" t="s">
        <v>192</v>
      </c>
      <c r="C7" s="190">
        <v>20</v>
      </c>
      <c r="D7" s="190">
        <v>2</v>
      </c>
      <c r="E7" s="189" t="s">
        <v>193</v>
      </c>
      <c r="F7" s="189" t="s">
        <v>193</v>
      </c>
      <c r="G7" s="190">
        <v>29</v>
      </c>
      <c r="H7" s="190">
        <v>4</v>
      </c>
      <c r="I7" s="190"/>
      <c r="J7" s="190" t="s">
        <v>23</v>
      </c>
      <c r="K7" s="189">
        <v>6</v>
      </c>
      <c r="L7" s="190"/>
      <c r="M7" s="190"/>
      <c r="N7" s="190"/>
      <c r="O7" s="190"/>
      <c r="P7" s="189">
        <v>20</v>
      </c>
      <c r="Q7" s="189" t="s">
        <v>192</v>
      </c>
      <c r="R7" s="190"/>
      <c r="S7" s="190"/>
      <c r="T7" s="190"/>
      <c r="U7" s="190"/>
      <c r="W7" t="s">
        <v>219</v>
      </c>
      <c r="X7">
        <v>16</v>
      </c>
    </row>
    <row r="8" spans="1:27" x14ac:dyDescent="0.15">
      <c r="A8" s="190" t="s">
        <v>194</v>
      </c>
      <c r="B8" s="190" t="s">
        <v>195</v>
      </c>
      <c r="C8" s="190">
        <v>21</v>
      </c>
      <c r="D8" s="190">
        <v>1</v>
      </c>
      <c r="E8" s="190" t="s">
        <v>196</v>
      </c>
      <c r="F8" s="190" t="s">
        <v>196</v>
      </c>
      <c r="G8" s="190">
        <v>30</v>
      </c>
      <c r="H8" s="190">
        <v>5</v>
      </c>
      <c r="I8" s="190"/>
      <c r="J8" s="190" t="s">
        <v>139</v>
      </c>
      <c r="K8" s="189">
        <v>7</v>
      </c>
      <c r="L8" s="190"/>
      <c r="M8" s="190"/>
      <c r="N8" s="190"/>
      <c r="O8" s="190"/>
      <c r="P8" s="190">
        <v>21</v>
      </c>
      <c r="Q8" s="190" t="s">
        <v>195</v>
      </c>
      <c r="R8" s="190"/>
      <c r="S8" s="190"/>
      <c r="T8" s="190"/>
      <c r="U8" s="190"/>
      <c r="W8" t="s">
        <v>222</v>
      </c>
      <c r="X8">
        <v>17</v>
      </c>
    </row>
    <row r="9" spans="1:27" x14ac:dyDescent="0.15">
      <c r="A9" s="190" t="s">
        <v>197</v>
      </c>
      <c r="B9" s="190" t="s">
        <v>197</v>
      </c>
      <c r="C9" s="190">
        <v>22</v>
      </c>
      <c r="D9" s="190">
        <v>4</v>
      </c>
      <c r="E9" s="190" t="s">
        <v>198</v>
      </c>
      <c r="F9" s="190" t="s">
        <v>198</v>
      </c>
      <c r="G9" s="190">
        <v>31</v>
      </c>
      <c r="H9" s="190">
        <v>6</v>
      </c>
      <c r="I9" s="190"/>
      <c r="J9" s="190" t="s">
        <v>140</v>
      </c>
      <c r="K9" s="189">
        <v>8</v>
      </c>
      <c r="L9" s="190"/>
      <c r="M9" s="190"/>
      <c r="N9" s="190"/>
      <c r="O9" s="190"/>
      <c r="P9" s="189">
        <v>23</v>
      </c>
      <c r="Q9" s="190" t="s">
        <v>199</v>
      </c>
      <c r="R9" s="190"/>
      <c r="S9" s="190"/>
      <c r="T9" s="190"/>
      <c r="U9" s="190"/>
      <c r="W9" t="s">
        <v>210</v>
      </c>
      <c r="X9">
        <v>1</v>
      </c>
    </row>
    <row r="10" spans="1:27" x14ac:dyDescent="0.15">
      <c r="A10" s="190" t="s">
        <v>199</v>
      </c>
      <c r="B10" s="190" t="s">
        <v>199</v>
      </c>
      <c r="C10" s="190">
        <v>23</v>
      </c>
      <c r="D10" s="190">
        <v>5</v>
      </c>
      <c r="E10" s="190" t="s">
        <v>200</v>
      </c>
      <c r="F10" s="190" t="s">
        <v>201</v>
      </c>
      <c r="G10" s="190">
        <v>32</v>
      </c>
      <c r="H10" s="190">
        <v>7</v>
      </c>
      <c r="I10" s="190"/>
      <c r="J10" s="190" t="s">
        <v>141</v>
      </c>
      <c r="K10" s="189">
        <v>9</v>
      </c>
      <c r="L10" s="190"/>
      <c r="M10" s="190"/>
      <c r="N10" s="190"/>
      <c r="O10" s="190"/>
      <c r="P10" s="190">
        <v>24</v>
      </c>
      <c r="Q10" s="189" t="s">
        <v>202</v>
      </c>
      <c r="R10" s="190"/>
      <c r="S10" s="190"/>
      <c r="T10" s="190"/>
      <c r="U10" s="190"/>
      <c r="W10" t="s">
        <v>218</v>
      </c>
      <c r="X10">
        <v>4</v>
      </c>
    </row>
    <row r="11" spans="1:27" x14ac:dyDescent="0.15">
      <c r="A11" s="190" t="s">
        <v>202</v>
      </c>
      <c r="B11" s="190" t="s">
        <v>202</v>
      </c>
      <c r="C11" s="190">
        <v>24</v>
      </c>
      <c r="D11" s="190">
        <v>6</v>
      </c>
      <c r="E11" s="190" t="s">
        <v>203</v>
      </c>
      <c r="F11" s="190" t="s">
        <v>203</v>
      </c>
      <c r="G11" s="190">
        <v>10</v>
      </c>
      <c r="H11" s="190">
        <v>1</v>
      </c>
      <c r="I11" s="190"/>
      <c r="J11" s="190" t="s">
        <v>142</v>
      </c>
      <c r="K11" s="189">
        <v>10</v>
      </c>
      <c r="L11" s="190"/>
      <c r="M11" s="190"/>
      <c r="N11" s="190"/>
      <c r="O11" s="190"/>
      <c r="P11" s="190">
        <v>25</v>
      </c>
      <c r="Q11" s="190" t="s">
        <v>205</v>
      </c>
      <c r="R11" s="190"/>
      <c r="S11" s="190"/>
      <c r="T11" s="190"/>
      <c r="U11" s="190"/>
      <c r="W11" t="s">
        <v>213</v>
      </c>
      <c r="X11">
        <v>2</v>
      </c>
    </row>
    <row r="12" spans="1:27" x14ac:dyDescent="0.15">
      <c r="A12" s="190" t="s">
        <v>204</v>
      </c>
      <c r="B12" s="190" t="s">
        <v>205</v>
      </c>
      <c r="C12" s="190">
        <v>25</v>
      </c>
      <c r="D12" s="190">
        <v>7</v>
      </c>
      <c r="E12" s="190" t="s">
        <v>206</v>
      </c>
      <c r="F12" s="190" t="s">
        <v>206</v>
      </c>
      <c r="G12" s="190">
        <v>11</v>
      </c>
      <c r="H12" s="190">
        <v>1</v>
      </c>
      <c r="I12" s="190"/>
      <c r="J12" s="190" t="s">
        <v>143</v>
      </c>
      <c r="K12" s="189">
        <v>11</v>
      </c>
      <c r="L12" s="190"/>
      <c r="M12" s="190"/>
      <c r="N12" s="190"/>
      <c r="O12" s="190"/>
      <c r="P12" s="190">
        <v>9</v>
      </c>
      <c r="Q12" s="190" t="s">
        <v>208</v>
      </c>
      <c r="R12" s="190"/>
      <c r="S12" s="190"/>
      <c r="T12" s="190"/>
      <c r="U12" s="190"/>
      <c r="W12" t="s">
        <v>215</v>
      </c>
      <c r="X12">
        <v>3</v>
      </c>
    </row>
    <row r="13" spans="1:27" x14ac:dyDescent="0.15">
      <c r="A13" s="190" t="s">
        <v>207</v>
      </c>
      <c r="B13" s="190" t="s">
        <v>208</v>
      </c>
      <c r="C13" s="190">
        <v>9</v>
      </c>
      <c r="D13" s="190">
        <v>7</v>
      </c>
      <c r="E13" s="190" t="s">
        <v>209</v>
      </c>
      <c r="F13" s="190" t="s">
        <v>209</v>
      </c>
      <c r="G13" s="190">
        <v>12</v>
      </c>
      <c r="H13" s="190">
        <v>2</v>
      </c>
      <c r="I13" s="190"/>
      <c r="J13" s="190" t="s">
        <v>144</v>
      </c>
      <c r="K13" s="189">
        <v>12</v>
      </c>
      <c r="L13" s="190"/>
      <c r="M13" s="190"/>
      <c r="N13" s="190"/>
      <c r="O13" s="190"/>
      <c r="P13" s="190">
        <v>1</v>
      </c>
      <c r="Q13" s="190" t="s">
        <v>210</v>
      </c>
      <c r="R13" s="190"/>
      <c r="S13" s="190"/>
      <c r="T13" s="190"/>
      <c r="U13" s="190"/>
      <c r="W13" t="s">
        <v>223</v>
      </c>
      <c r="X13">
        <v>6</v>
      </c>
    </row>
    <row r="14" spans="1:27" x14ac:dyDescent="0.15">
      <c r="A14" s="190" t="s">
        <v>210</v>
      </c>
      <c r="B14" s="190" t="s">
        <v>210</v>
      </c>
      <c r="C14" s="190">
        <v>1</v>
      </c>
      <c r="D14" s="190">
        <v>1</v>
      </c>
      <c r="E14" s="190" t="s">
        <v>211</v>
      </c>
      <c r="F14" s="190" t="s">
        <v>212</v>
      </c>
      <c r="G14" s="190">
        <v>13</v>
      </c>
      <c r="H14" s="190">
        <v>1</v>
      </c>
      <c r="I14" s="190"/>
      <c r="J14" s="190" t="s">
        <v>145</v>
      </c>
      <c r="K14" s="189">
        <v>13</v>
      </c>
      <c r="L14" s="190"/>
      <c r="M14" s="190"/>
      <c r="N14" s="190"/>
      <c r="O14" s="190"/>
      <c r="P14" s="190">
        <v>2</v>
      </c>
      <c r="Q14" s="190" t="s">
        <v>213</v>
      </c>
      <c r="R14" s="190"/>
      <c r="S14" s="190"/>
      <c r="T14" s="190"/>
      <c r="U14" s="190"/>
      <c r="W14" t="s">
        <v>224</v>
      </c>
      <c r="X14">
        <v>7</v>
      </c>
    </row>
    <row r="15" spans="1:27" x14ac:dyDescent="0.15">
      <c r="A15" s="190" t="s">
        <v>213</v>
      </c>
      <c r="B15" s="190" t="s">
        <v>213</v>
      </c>
      <c r="C15" s="190">
        <v>2</v>
      </c>
      <c r="D15" s="190">
        <v>1</v>
      </c>
      <c r="E15" s="190" t="s">
        <v>214</v>
      </c>
      <c r="F15" s="190" t="s">
        <v>214</v>
      </c>
      <c r="G15" s="190">
        <v>14</v>
      </c>
      <c r="H15" s="190">
        <v>4</v>
      </c>
      <c r="I15" s="190"/>
      <c r="J15" s="190" t="s">
        <v>146</v>
      </c>
      <c r="K15" s="189">
        <v>14</v>
      </c>
      <c r="L15" s="190"/>
      <c r="M15" s="190"/>
      <c r="N15" s="190"/>
      <c r="O15" s="190"/>
      <c r="P15" s="190">
        <v>3</v>
      </c>
      <c r="Q15" s="190" t="s">
        <v>215</v>
      </c>
      <c r="R15" s="190"/>
      <c r="S15" s="190"/>
      <c r="T15" s="190"/>
      <c r="U15" s="190"/>
      <c r="W15" t="s">
        <v>181</v>
      </c>
      <c r="X15">
        <v>8</v>
      </c>
    </row>
    <row r="16" spans="1:27" x14ac:dyDescent="0.15">
      <c r="A16" s="190" t="s">
        <v>215</v>
      </c>
      <c r="B16" s="190" t="s">
        <v>215</v>
      </c>
      <c r="C16" s="190">
        <v>3</v>
      </c>
      <c r="D16" s="190">
        <v>2</v>
      </c>
      <c r="E16" s="190" t="s">
        <v>216</v>
      </c>
      <c r="F16" s="190" t="s">
        <v>216</v>
      </c>
      <c r="G16" s="190">
        <v>15</v>
      </c>
      <c r="H16" s="190">
        <v>5</v>
      </c>
      <c r="I16" s="190"/>
      <c r="J16" s="190" t="s">
        <v>147</v>
      </c>
      <c r="K16" s="189">
        <v>15</v>
      </c>
      <c r="L16" s="190"/>
      <c r="M16" s="190"/>
      <c r="N16" s="190"/>
      <c r="O16" s="190"/>
      <c r="P16" s="190">
        <v>4</v>
      </c>
      <c r="Q16" s="190" t="s">
        <v>218</v>
      </c>
      <c r="R16" s="190"/>
      <c r="S16" s="190"/>
      <c r="T16" s="190"/>
      <c r="U16" s="190"/>
      <c r="W16" t="s">
        <v>208</v>
      </c>
      <c r="X16">
        <v>9</v>
      </c>
    </row>
    <row r="17" spans="1:24" x14ac:dyDescent="0.15">
      <c r="A17" s="190" t="s">
        <v>217</v>
      </c>
      <c r="B17" s="190" t="s">
        <v>218</v>
      </c>
      <c r="C17" s="190">
        <v>4</v>
      </c>
      <c r="D17" s="190">
        <v>1</v>
      </c>
      <c r="E17" s="190" t="s">
        <v>219</v>
      </c>
      <c r="F17" s="190" t="s">
        <v>219</v>
      </c>
      <c r="G17" s="190">
        <v>16</v>
      </c>
      <c r="H17" s="190">
        <v>6</v>
      </c>
      <c r="I17" s="190"/>
      <c r="J17" s="190" t="s">
        <v>148</v>
      </c>
      <c r="K17" s="189">
        <v>16</v>
      </c>
      <c r="L17" s="190"/>
      <c r="M17" s="190"/>
      <c r="N17" s="190"/>
      <c r="O17" s="190"/>
      <c r="P17" s="190">
        <v>6</v>
      </c>
      <c r="Q17" s="190" t="s">
        <v>223</v>
      </c>
      <c r="R17" s="190"/>
      <c r="S17" s="190"/>
      <c r="T17" s="190"/>
      <c r="U17" s="190"/>
      <c r="W17" t="s">
        <v>182</v>
      </c>
      <c r="X17">
        <v>35</v>
      </c>
    </row>
    <row r="18" spans="1:24" x14ac:dyDescent="0.15">
      <c r="A18" s="190" t="s">
        <v>220</v>
      </c>
      <c r="B18" s="190" t="s">
        <v>220</v>
      </c>
      <c r="C18" s="190">
        <v>5</v>
      </c>
      <c r="D18" s="190">
        <v>4</v>
      </c>
      <c r="E18" s="190" t="s">
        <v>221</v>
      </c>
      <c r="F18" s="190" t="s">
        <v>222</v>
      </c>
      <c r="G18" s="190">
        <v>17</v>
      </c>
      <c r="H18" s="190">
        <v>7</v>
      </c>
      <c r="I18" s="190"/>
      <c r="J18" s="190" t="s">
        <v>149</v>
      </c>
      <c r="K18" s="189">
        <v>17</v>
      </c>
      <c r="L18" s="190"/>
      <c r="M18" s="190"/>
      <c r="N18" s="190"/>
      <c r="O18" s="190"/>
      <c r="P18" s="190">
        <v>7</v>
      </c>
      <c r="Q18" s="190" t="s">
        <v>224</v>
      </c>
      <c r="R18" s="190"/>
      <c r="S18" s="190"/>
      <c r="T18" s="190"/>
      <c r="U18" s="190"/>
      <c r="W18" t="s">
        <v>184</v>
      </c>
      <c r="X18">
        <v>36</v>
      </c>
    </row>
    <row r="19" spans="1:24" x14ac:dyDescent="0.15">
      <c r="A19" s="190" t="s">
        <v>223</v>
      </c>
      <c r="B19" s="190" t="s">
        <v>223</v>
      </c>
      <c r="C19" s="190">
        <v>6</v>
      </c>
      <c r="D19" s="190">
        <v>5</v>
      </c>
      <c r="E19" s="190"/>
      <c r="F19" s="190"/>
      <c r="G19" s="190"/>
      <c r="H19" s="190"/>
      <c r="I19" s="190"/>
      <c r="J19" s="190" t="s">
        <v>150</v>
      </c>
      <c r="K19" s="189">
        <v>18</v>
      </c>
      <c r="L19" s="190"/>
      <c r="M19" s="190"/>
      <c r="N19" s="190"/>
      <c r="O19" s="190"/>
      <c r="P19" s="190">
        <v>35</v>
      </c>
      <c r="Q19" s="190" t="s">
        <v>182</v>
      </c>
      <c r="R19" s="190"/>
      <c r="S19" s="190"/>
      <c r="T19" s="190"/>
      <c r="U19" s="190"/>
      <c r="W19" t="s">
        <v>183</v>
      </c>
      <c r="X19">
        <v>33</v>
      </c>
    </row>
    <row r="20" spans="1:24" x14ac:dyDescent="0.15">
      <c r="A20" s="190" t="s">
        <v>224</v>
      </c>
      <c r="B20" s="190" t="s">
        <v>224</v>
      </c>
      <c r="C20" s="190">
        <v>7</v>
      </c>
      <c r="D20" s="190">
        <v>6</v>
      </c>
      <c r="E20" s="190"/>
      <c r="F20" s="190"/>
      <c r="G20" s="190"/>
      <c r="H20" s="190"/>
      <c r="I20" s="190"/>
      <c r="J20" s="190" t="s">
        <v>151</v>
      </c>
      <c r="K20" s="189">
        <v>19</v>
      </c>
      <c r="L20" s="190"/>
      <c r="M20" s="190"/>
      <c r="N20" s="190"/>
      <c r="O20" s="190"/>
      <c r="P20" s="190">
        <v>36</v>
      </c>
      <c r="Q20" s="190" t="s">
        <v>184</v>
      </c>
      <c r="R20" s="190"/>
      <c r="S20" s="190"/>
      <c r="T20" s="190"/>
      <c r="U20" s="190"/>
      <c r="W20" t="s">
        <v>185</v>
      </c>
      <c r="X20">
        <v>34</v>
      </c>
    </row>
    <row r="21" spans="1:24" x14ac:dyDescent="0.15">
      <c r="A21" s="190"/>
      <c r="B21" s="190"/>
      <c r="C21" s="190"/>
      <c r="D21" s="190"/>
      <c r="E21" s="190"/>
      <c r="F21" s="190"/>
      <c r="G21" s="190"/>
      <c r="H21" s="190"/>
      <c r="I21" s="190"/>
      <c r="J21" s="190" t="s">
        <v>152</v>
      </c>
      <c r="K21" s="189">
        <v>20</v>
      </c>
      <c r="L21" s="190"/>
      <c r="M21" s="190"/>
      <c r="N21" s="190"/>
      <c r="O21" s="190"/>
      <c r="P21" s="190">
        <v>26</v>
      </c>
      <c r="Q21" s="190" t="s">
        <v>186</v>
      </c>
      <c r="R21" s="190"/>
      <c r="S21" s="190"/>
      <c r="T21" s="190"/>
      <c r="U21" s="190"/>
      <c r="W21" t="s">
        <v>186</v>
      </c>
      <c r="X21">
        <v>26</v>
      </c>
    </row>
    <row r="22" spans="1:24" x14ac:dyDescent="0.15">
      <c r="A22" s="190"/>
      <c r="B22" s="190"/>
      <c r="C22" s="190"/>
      <c r="D22" s="190"/>
      <c r="E22" s="190"/>
      <c r="F22" s="190"/>
      <c r="G22" s="190"/>
      <c r="H22" s="190"/>
      <c r="I22" s="190"/>
      <c r="J22" s="190" t="s">
        <v>153</v>
      </c>
      <c r="K22" s="189">
        <v>21</v>
      </c>
      <c r="L22" s="190"/>
      <c r="M22" s="190"/>
      <c r="N22" s="190"/>
      <c r="O22" s="190"/>
      <c r="P22" s="190">
        <v>27</v>
      </c>
      <c r="Q22" s="190" t="s">
        <v>188</v>
      </c>
      <c r="R22" s="190"/>
      <c r="S22" s="190"/>
      <c r="T22" s="190"/>
      <c r="U22" s="190"/>
      <c r="W22" t="s">
        <v>191</v>
      </c>
      <c r="X22">
        <v>28</v>
      </c>
    </row>
    <row r="23" spans="1:24" x14ac:dyDescent="0.15">
      <c r="A23" s="190"/>
      <c r="B23" s="190"/>
      <c r="C23" s="190"/>
      <c r="D23" s="190"/>
      <c r="E23" s="190"/>
      <c r="F23" s="190"/>
      <c r="G23" s="190"/>
      <c r="H23" s="190"/>
      <c r="I23" s="190"/>
      <c r="J23" s="190" t="s">
        <v>154</v>
      </c>
      <c r="K23" s="189">
        <v>22</v>
      </c>
      <c r="L23" s="190"/>
      <c r="M23" s="190"/>
      <c r="N23" s="190"/>
      <c r="O23" s="190"/>
      <c r="P23" s="190">
        <v>28</v>
      </c>
      <c r="Q23" s="190" t="s">
        <v>191</v>
      </c>
      <c r="R23" s="190"/>
      <c r="S23" s="190"/>
      <c r="T23" s="190"/>
      <c r="U23" s="190"/>
      <c r="W23" t="s">
        <v>188</v>
      </c>
      <c r="X23">
        <v>27</v>
      </c>
    </row>
    <row r="24" spans="1:24" x14ac:dyDescent="0.15">
      <c r="A24" s="190"/>
      <c r="B24" s="190"/>
      <c r="C24" s="190"/>
      <c r="D24" s="190"/>
      <c r="E24" s="190"/>
      <c r="F24" s="190"/>
      <c r="G24" s="190"/>
      <c r="H24" s="190"/>
      <c r="I24" s="190"/>
      <c r="J24" s="190" t="s">
        <v>155</v>
      </c>
      <c r="K24" s="189">
        <v>23</v>
      </c>
      <c r="L24" s="190"/>
      <c r="M24" s="190"/>
      <c r="N24" s="190"/>
      <c r="O24" s="190"/>
      <c r="P24" s="190">
        <v>30</v>
      </c>
      <c r="Q24" s="190" t="s">
        <v>196</v>
      </c>
      <c r="R24" s="190"/>
      <c r="S24" s="190"/>
      <c r="T24" s="190"/>
      <c r="U24" s="190"/>
      <c r="W24" t="s">
        <v>196</v>
      </c>
      <c r="X24">
        <v>30</v>
      </c>
    </row>
    <row r="25" spans="1:24" x14ac:dyDescent="0.15">
      <c r="A25" s="190"/>
      <c r="B25" s="190"/>
      <c r="C25" s="190"/>
      <c r="D25" s="190"/>
      <c r="E25" s="190"/>
      <c r="F25" s="190"/>
      <c r="G25" s="190"/>
      <c r="H25" s="190"/>
      <c r="I25" s="190"/>
      <c r="J25" s="190" t="s">
        <v>156</v>
      </c>
      <c r="K25" s="189">
        <v>24</v>
      </c>
      <c r="L25" s="190"/>
      <c r="M25" s="190"/>
      <c r="N25" s="190"/>
      <c r="O25" s="190"/>
      <c r="P25" s="190">
        <v>31</v>
      </c>
      <c r="Q25" s="190" t="s">
        <v>198</v>
      </c>
      <c r="R25" s="190"/>
      <c r="S25" s="190"/>
      <c r="T25" s="190"/>
      <c r="U25" s="190"/>
      <c r="W25" t="s">
        <v>198</v>
      </c>
      <c r="X25">
        <v>31</v>
      </c>
    </row>
    <row r="26" spans="1:24" x14ac:dyDescent="0.15">
      <c r="A26" s="190"/>
      <c r="B26" s="190"/>
      <c r="C26" s="190"/>
      <c r="D26" s="190"/>
      <c r="E26" s="190"/>
      <c r="F26" s="190"/>
      <c r="G26" s="190"/>
      <c r="H26" s="190"/>
      <c r="I26" s="190"/>
      <c r="J26" s="190" t="s">
        <v>157</v>
      </c>
      <c r="K26" s="189">
        <v>25</v>
      </c>
      <c r="L26" s="190"/>
      <c r="M26" s="190"/>
      <c r="N26" s="190"/>
      <c r="O26" s="190"/>
      <c r="P26" s="190">
        <v>32</v>
      </c>
      <c r="Q26" s="190" t="s">
        <v>201</v>
      </c>
      <c r="R26" s="190"/>
      <c r="S26" s="190"/>
      <c r="T26" s="190"/>
      <c r="U26" s="190"/>
      <c r="W26" t="s">
        <v>201</v>
      </c>
      <c r="X26">
        <v>32</v>
      </c>
    </row>
    <row r="27" spans="1:24" x14ac:dyDescent="0.15">
      <c r="A27" s="190"/>
      <c r="B27" s="190"/>
      <c r="C27" s="190"/>
      <c r="D27" s="190"/>
      <c r="E27" s="190"/>
      <c r="F27" s="190"/>
      <c r="G27" s="190"/>
      <c r="H27" s="190"/>
      <c r="I27" s="190"/>
      <c r="J27" s="190" t="s">
        <v>158</v>
      </c>
      <c r="K27" s="189">
        <v>26</v>
      </c>
      <c r="L27" s="190"/>
      <c r="M27" s="190"/>
      <c r="N27" s="190"/>
      <c r="O27" s="190"/>
      <c r="P27" s="190">
        <v>10</v>
      </c>
      <c r="Q27" s="190" t="s">
        <v>203</v>
      </c>
      <c r="R27" s="190"/>
      <c r="S27" s="190"/>
      <c r="T27" s="190"/>
      <c r="U27" s="190"/>
      <c r="W27" t="s">
        <v>187</v>
      </c>
      <c r="X27">
        <v>18</v>
      </c>
    </row>
    <row r="28" spans="1:24" x14ac:dyDescent="0.15">
      <c r="A28" s="190"/>
      <c r="B28" s="190"/>
      <c r="C28" s="190"/>
      <c r="D28" s="190"/>
      <c r="E28" s="190"/>
      <c r="F28" s="190"/>
      <c r="G28" s="190"/>
      <c r="H28" s="190"/>
      <c r="I28" s="190"/>
      <c r="J28" s="190" t="s">
        <v>159</v>
      </c>
      <c r="K28" s="189">
        <v>27</v>
      </c>
      <c r="L28" s="190"/>
      <c r="M28" s="190"/>
      <c r="N28" s="190"/>
      <c r="O28" s="190"/>
      <c r="P28" s="190">
        <v>11</v>
      </c>
      <c r="Q28" s="190" t="s">
        <v>206</v>
      </c>
      <c r="R28" s="190"/>
      <c r="S28" s="190"/>
      <c r="T28" s="190"/>
      <c r="U28" s="190"/>
      <c r="W28" t="s">
        <v>195</v>
      </c>
      <c r="X28">
        <v>21</v>
      </c>
    </row>
    <row r="29" spans="1:24" x14ac:dyDescent="0.15">
      <c r="A29" s="190"/>
      <c r="B29" s="190"/>
      <c r="C29" s="190"/>
      <c r="D29" s="190"/>
      <c r="E29" s="190"/>
      <c r="F29" s="190"/>
      <c r="G29" s="190"/>
      <c r="H29" s="190"/>
      <c r="I29" s="190"/>
      <c r="J29" s="190" t="s">
        <v>160</v>
      </c>
      <c r="K29" s="189">
        <v>28</v>
      </c>
      <c r="L29" s="190"/>
      <c r="M29" s="190"/>
      <c r="N29" s="190"/>
      <c r="O29" s="190"/>
      <c r="P29" s="190">
        <v>12</v>
      </c>
      <c r="Q29" s="190" t="s">
        <v>209</v>
      </c>
      <c r="R29" s="190"/>
      <c r="S29" s="190"/>
      <c r="T29" s="190"/>
      <c r="U29" s="190"/>
      <c r="W29" t="s">
        <v>189</v>
      </c>
      <c r="X29">
        <v>19</v>
      </c>
    </row>
    <row r="30" spans="1:24" x14ac:dyDescent="0.15">
      <c r="A30" s="190"/>
      <c r="B30" s="190"/>
      <c r="C30" s="190"/>
      <c r="D30" s="190"/>
      <c r="E30" s="190"/>
      <c r="F30" s="190"/>
      <c r="G30" s="190"/>
      <c r="H30" s="190"/>
      <c r="I30" s="190"/>
      <c r="J30" s="190" t="s">
        <v>161</v>
      </c>
      <c r="K30" s="189">
        <v>29</v>
      </c>
      <c r="L30" s="190"/>
      <c r="M30" s="190"/>
      <c r="N30" s="190"/>
      <c r="O30" s="190"/>
      <c r="P30" s="190">
        <v>13</v>
      </c>
      <c r="Q30" s="190" t="s">
        <v>212</v>
      </c>
      <c r="R30" s="190"/>
      <c r="S30" s="190"/>
      <c r="T30" s="190"/>
      <c r="U30" s="190"/>
      <c r="W30" t="s">
        <v>192</v>
      </c>
      <c r="X30">
        <v>20</v>
      </c>
    </row>
    <row r="31" spans="1:24" x14ac:dyDescent="0.15">
      <c r="A31" s="190"/>
      <c r="B31" s="190"/>
      <c r="C31" s="190"/>
      <c r="D31" s="190"/>
      <c r="E31" s="190"/>
      <c r="F31" s="190"/>
      <c r="G31" s="190"/>
      <c r="H31" s="190"/>
      <c r="I31" s="190"/>
      <c r="J31" s="190" t="s">
        <v>162</v>
      </c>
      <c r="K31" s="189">
        <v>30</v>
      </c>
      <c r="L31" s="190"/>
      <c r="M31" s="190"/>
      <c r="N31" s="190"/>
      <c r="O31" s="190"/>
      <c r="P31" s="190">
        <v>15</v>
      </c>
      <c r="Q31" s="190" t="s">
        <v>216</v>
      </c>
      <c r="R31" s="190"/>
      <c r="S31" s="190"/>
      <c r="T31" s="190"/>
      <c r="U31" s="190"/>
      <c r="W31" t="s">
        <v>199</v>
      </c>
      <c r="X31">
        <v>23</v>
      </c>
    </row>
    <row r="32" spans="1:24" x14ac:dyDescent="0.15">
      <c r="A32" s="190"/>
      <c r="B32" s="190"/>
      <c r="C32" s="190"/>
      <c r="D32" s="190"/>
      <c r="E32" s="190"/>
      <c r="F32" s="190"/>
      <c r="G32" s="190"/>
      <c r="H32" s="190"/>
      <c r="I32" s="190"/>
      <c r="J32" s="190" t="s">
        <v>163</v>
      </c>
      <c r="K32" s="189">
        <v>31</v>
      </c>
      <c r="L32" s="190"/>
      <c r="M32" s="190"/>
      <c r="N32" s="190"/>
      <c r="O32" s="190"/>
      <c r="P32" s="190">
        <v>16</v>
      </c>
      <c r="Q32" s="190" t="s">
        <v>219</v>
      </c>
      <c r="R32" s="190"/>
      <c r="S32" s="190"/>
      <c r="T32" s="190"/>
      <c r="U32" s="190"/>
      <c r="W32" t="s">
        <v>202</v>
      </c>
      <c r="X32">
        <v>24</v>
      </c>
    </row>
    <row r="33" spans="1:24" x14ac:dyDescent="0.15">
      <c r="A33" s="190"/>
      <c r="B33" s="190"/>
      <c r="C33" s="190"/>
      <c r="D33" s="190"/>
      <c r="E33" s="190"/>
      <c r="F33" s="190"/>
      <c r="G33" s="190"/>
      <c r="H33" s="190"/>
      <c r="I33" s="190"/>
      <c r="J33" s="190" t="s">
        <v>164</v>
      </c>
      <c r="K33" s="189">
        <v>32</v>
      </c>
      <c r="L33" s="190"/>
      <c r="M33" s="190"/>
      <c r="N33" s="190"/>
      <c r="O33" s="190"/>
      <c r="P33" s="190">
        <v>17</v>
      </c>
      <c r="Q33" s="190" t="s">
        <v>222</v>
      </c>
      <c r="R33" s="190"/>
      <c r="S33" s="190"/>
      <c r="T33" s="190"/>
      <c r="U33" s="190"/>
      <c r="W33" t="s">
        <v>205</v>
      </c>
      <c r="X33">
        <v>25</v>
      </c>
    </row>
    <row r="34" spans="1:24" x14ac:dyDescent="0.15">
      <c r="A34" s="190"/>
      <c r="B34" s="190"/>
      <c r="C34" s="190"/>
      <c r="D34" s="190"/>
      <c r="E34" s="190"/>
      <c r="F34" s="190"/>
      <c r="G34" s="190"/>
      <c r="H34" s="190"/>
      <c r="I34" s="190"/>
      <c r="J34" s="190" t="s">
        <v>165</v>
      </c>
      <c r="K34" s="189">
        <v>33</v>
      </c>
      <c r="L34" s="190"/>
      <c r="M34" s="190"/>
      <c r="N34" s="190"/>
      <c r="O34" s="190"/>
      <c r="P34" s="190"/>
      <c r="Q34" s="190"/>
      <c r="R34" s="190"/>
      <c r="S34" s="190"/>
      <c r="T34" s="190"/>
      <c r="U34" s="190"/>
    </row>
    <row r="35" spans="1:24" x14ac:dyDescent="0.15">
      <c r="A35" s="190"/>
      <c r="B35" s="190"/>
      <c r="C35" s="190"/>
      <c r="D35" s="190"/>
      <c r="E35" s="190"/>
      <c r="F35" s="190"/>
      <c r="G35" s="190"/>
      <c r="H35" s="190"/>
      <c r="I35" s="190"/>
      <c r="J35" s="190" t="s">
        <v>166</v>
      </c>
      <c r="K35" s="189">
        <v>34</v>
      </c>
      <c r="L35" s="190"/>
      <c r="M35" s="190"/>
      <c r="N35" s="190"/>
      <c r="O35" s="190"/>
      <c r="P35" s="190"/>
      <c r="Q35" s="190"/>
      <c r="R35" s="190"/>
      <c r="S35" s="190"/>
      <c r="T35" s="190"/>
      <c r="U35" s="190"/>
    </row>
    <row r="36" spans="1:24" x14ac:dyDescent="0.15">
      <c r="A36" s="190"/>
      <c r="B36" s="190"/>
      <c r="C36" s="190"/>
      <c r="D36" s="190"/>
      <c r="E36" s="190"/>
      <c r="F36" s="190"/>
      <c r="G36" s="190"/>
      <c r="H36" s="190"/>
      <c r="I36" s="190"/>
      <c r="J36" s="190" t="s">
        <v>167</v>
      </c>
      <c r="K36" s="189">
        <v>35</v>
      </c>
      <c r="L36" s="190"/>
      <c r="M36" s="190"/>
      <c r="N36" s="190"/>
      <c r="O36" s="190"/>
      <c r="P36" s="190"/>
      <c r="Q36" s="190"/>
      <c r="R36" s="190"/>
      <c r="S36" s="190"/>
      <c r="T36" s="190"/>
      <c r="U36" s="190"/>
    </row>
    <row r="37" spans="1:24" x14ac:dyDescent="0.15">
      <c r="A37" s="190"/>
      <c r="B37" s="190"/>
      <c r="C37" s="190"/>
      <c r="D37" s="190"/>
      <c r="E37" s="190"/>
      <c r="F37" s="190"/>
      <c r="G37" s="190"/>
      <c r="H37" s="190"/>
      <c r="I37" s="190"/>
      <c r="J37" s="190" t="s">
        <v>168</v>
      </c>
      <c r="K37" s="189">
        <v>36</v>
      </c>
      <c r="L37" s="190"/>
      <c r="M37" s="190"/>
      <c r="N37" s="190"/>
      <c r="O37" s="190"/>
      <c r="P37" s="190"/>
      <c r="Q37" s="190"/>
      <c r="R37" s="190"/>
      <c r="S37" s="190"/>
      <c r="T37" s="190"/>
      <c r="U37" s="190"/>
    </row>
    <row r="38" spans="1:24" x14ac:dyDescent="0.15">
      <c r="A38" s="190"/>
      <c r="B38" s="190"/>
      <c r="C38" s="190"/>
      <c r="D38" s="190"/>
      <c r="E38" s="190"/>
      <c r="F38" s="190"/>
      <c r="G38" s="190"/>
      <c r="H38" s="190"/>
      <c r="I38" s="190"/>
      <c r="J38" s="190" t="s">
        <v>169</v>
      </c>
      <c r="K38" s="189">
        <v>37</v>
      </c>
      <c r="L38" s="190"/>
      <c r="M38" s="190"/>
      <c r="N38" s="190"/>
      <c r="O38" s="190"/>
      <c r="P38" s="190"/>
      <c r="Q38" s="190"/>
      <c r="R38" s="190"/>
      <c r="S38" s="190"/>
      <c r="T38" s="190"/>
      <c r="U38" s="190"/>
    </row>
    <row r="39" spans="1:24" x14ac:dyDescent="0.15">
      <c r="A39" s="190"/>
      <c r="B39" s="190"/>
      <c r="C39" s="190"/>
      <c r="D39" s="190"/>
      <c r="E39" s="190"/>
      <c r="F39" s="190"/>
      <c r="G39" s="190"/>
      <c r="H39" s="190"/>
      <c r="I39" s="190"/>
      <c r="J39" s="190" t="s">
        <v>170</v>
      </c>
      <c r="K39" s="189">
        <v>38</v>
      </c>
      <c r="L39" s="190"/>
      <c r="M39" s="190"/>
      <c r="N39" s="190"/>
      <c r="O39" s="190"/>
      <c r="P39" s="190"/>
      <c r="Q39" s="190"/>
      <c r="R39" s="190"/>
      <c r="S39" s="190"/>
      <c r="T39" s="190"/>
      <c r="U39" s="190"/>
    </row>
    <row r="40" spans="1:24" x14ac:dyDescent="0.15">
      <c r="A40" s="190"/>
      <c r="B40" s="190"/>
      <c r="C40" s="190"/>
      <c r="D40" s="190"/>
      <c r="E40" s="190"/>
      <c r="F40" s="190"/>
      <c r="G40" s="190"/>
      <c r="H40" s="190"/>
      <c r="I40" s="190"/>
      <c r="J40" s="190" t="s">
        <v>171</v>
      </c>
      <c r="K40" s="189">
        <v>39</v>
      </c>
      <c r="L40" s="190"/>
      <c r="M40" s="190"/>
      <c r="N40" s="190"/>
      <c r="O40" s="190"/>
      <c r="P40" s="190"/>
      <c r="Q40" s="190"/>
      <c r="R40" s="190"/>
      <c r="S40" s="190"/>
      <c r="T40" s="190"/>
      <c r="U40" s="190"/>
    </row>
    <row r="41" spans="1:24" x14ac:dyDescent="0.15">
      <c r="A41" s="190"/>
      <c r="B41" s="190"/>
      <c r="C41" s="190"/>
      <c r="D41" s="190"/>
      <c r="E41" s="190"/>
      <c r="F41" s="190"/>
      <c r="G41" s="190"/>
      <c r="H41" s="190"/>
      <c r="I41" s="190"/>
      <c r="J41" s="190" t="s">
        <v>172</v>
      </c>
      <c r="K41" s="189">
        <v>40</v>
      </c>
      <c r="L41" s="190"/>
      <c r="M41" s="190"/>
      <c r="N41" s="190"/>
      <c r="O41" s="190"/>
      <c r="P41" s="190"/>
      <c r="Q41" s="190"/>
      <c r="R41" s="190"/>
      <c r="S41" s="190"/>
      <c r="T41" s="190"/>
      <c r="U41" s="190"/>
    </row>
    <row r="42" spans="1:24" x14ac:dyDescent="0.15">
      <c r="A42" s="190"/>
      <c r="B42" s="190"/>
      <c r="C42" s="190"/>
      <c r="D42" s="190"/>
      <c r="E42" s="190"/>
      <c r="F42" s="190"/>
      <c r="G42" s="190"/>
      <c r="H42" s="190"/>
      <c r="I42" s="190"/>
      <c r="J42" s="190" t="s">
        <v>173</v>
      </c>
      <c r="K42" s="189">
        <v>41</v>
      </c>
      <c r="L42" s="190"/>
      <c r="M42" s="190"/>
      <c r="N42" s="190"/>
      <c r="O42" s="190"/>
      <c r="P42" s="190"/>
      <c r="Q42" s="190"/>
      <c r="R42" s="190"/>
      <c r="S42" s="190"/>
      <c r="T42" s="190"/>
      <c r="U42" s="190"/>
    </row>
    <row r="43" spans="1:24" x14ac:dyDescent="0.15">
      <c r="A43" s="190"/>
      <c r="B43" s="190"/>
      <c r="C43" s="190"/>
      <c r="D43" s="190"/>
      <c r="E43" s="190"/>
      <c r="F43" s="190"/>
      <c r="G43" s="190"/>
      <c r="H43" s="190"/>
      <c r="I43" s="190"/>
      <c r="J43" s="190" t="s">
        <v>174</v>
      </c>
      <c r="K43" s="189">
        <v>42</v>
      </c>
      <c r="L43" s="190"/>
      <c r="M43" s="190"/>
      <c r="N43" s="190"/>
      <c r="O43" s="190"/>
      <c r="P43" s="190"/>
      <c r="Q43" s="190"/>
      <c r="R43" s="190"/>
      <c r="S43" s="190"/>
      <c r="T43" s="190"/>
      <c r="U43" s="190"/>
    </row>
    <row r="44" spans="1:24" x14ac:dyDescent="0.15">
      <c r="A44" s="190"/>
      <c r="B44" s="190"/>
      <c r="C44" s="190"/>
      <c r="D44" s="190"/>
      <c r="E44" s="190"/>
      <c r="F44" s="190"/>
      <c r="G44" s="190"/>
      <c r="H44" s="190"/>
      <c r="I44" s="190"/>
      <c r="J44" s="190" t="s">
        <v>175</v>
      </c>
      <c r="K44" s="189">
        <v>43</v>
      </c>
      <c r="L44" s="190"/>
      <c r="M44" s="190"/>
      <c r="N44" s="190"/>
      <c r="O44" s="190"/>
      <c r="P44" s="190"/>
      <c r="Q44" s="190"/>
      <c r="R44" s="190"/>
      <c r="S44" s="190"/>
      <c r="T44" s="190"/>
      <c r="U44" s="190"/>
    </row>
    <row r="45" spans="1:24" x14ac:dyDescent="0.15">
      <c r="A45" s="190"/>
      <c r="B45" s="190"/>
      <c r="C45" s="190"/>
      <c r="D45" s="190"/>
      <c r="E45" s="190"/>
      <c r="F45" s="190"/>
      <c r="G45" s="190"/>
      <c r="H45" s="190"/>
      <c r="I45" s="190"/>
      <c r="J45" s="190" t="s">
        <v>176</v>
      </c>
      <c r="K45" s="189">
        <v>44</v>
      </c>
      <c r="L45" s="190"/>
      <c r="M45" s="190"/>
      <c r="N45" s="190"/>
      <c r="O45" s="190"/>
      <c r="P45" s="190"/>
      <c r="Q45" s="190"/>
      <c r="R45" s="190"/>
      <c r="S45" s="190"/>
      <c r="T45" s="190"/>
      <c r="U45" s="190"/>
    </row>
    <row r="46" spans="1:24" x14ac:dyDescent="0.15">
      <c r="A46" s="190"/>
      <c r="B46" s="190"/>
      <c r="C46" s="190"/>
      <c r="D46" s="190"/>
      <c r="E46" s="190"/>
      <c r="F46" s="190"/>
      <c r="G46" s="190"/>
      <c r="H46" s="190"/>
      <c r="I46" s="190"/>
      <c r="J46" s="190" t="s">
        <v>177</v>
      </c>
      <c r="K46" s="189">
        <v>45</v>
      </c>
      <c r="L46" s="190"/>
      <c r="M46" s="190"/>
      <c r="N46" s="190"/>
      <c r="O46" s="190"/>
      <c r="P46" s="190"/>
      <c r="Q46" s="190"/>
      <c r="R46" s="190"/>
      <c r="S46" s="190"/>
      <c r="T46" s="190"/>
      <c r="U46" s="190"/>
    </row>
    <row r="47" spans="1:24" x14ac:dyDescent="0.15">
      <c r="A47" s="190"/>
      <c r="B47" s="190"/>
      <c r="C47" s="190"/>
      <c r="D47" s="190"/>
      <c r="E47" s="190"/>
      <c r="F47" s="190"/>
      <c r="G47" s="190"/>
      <c r="H47" s="190"/>
      <c r="I47" s="190"/>
      <c r="J47" s="190" t="s">
        <v>178</v>
      </c>
      <c r="K47" s="189">
        <v>46</v>
      </c>
      <c r="L47" s="190"/>
      <c r="M47" s="190"/>
      <c r="N47" s="190"/>
      <c r="O47" s="190"/>
      <c r="P47" s="190"/>
      <c r="Q47" s="190"/>
      <c r="R47" s="190"/>
      <c r="S47" s="190"/>
      <c r="T47" s="190"/>
      <c r="U47" s="190"/>
    </row>
    <row r="48" spans="1:24" x14ac:dyDescent="0.15">
      <c r="A48" s="190"/>
      <c r="B48" s="190"/>
      <c r="C48" s="190"/>
      <c r="D48" s="190"/>
      <c r="E48" s="190"/>
      <c r="F48" s="190"/>
      <c r="G48" s="190"/>
      <c r="H48" s="190"/>
      <c r="I48" s="190"/>
      <c r="J48" s="190" t="s">
        <v>179</v>
      </c>
      <c r="K48" s="189">
        <v>47</v>
      </c>
      <c r="L48" s="190"/>
      <c r="M48" s="190"/>
      <c r="N48" s="190"/>
      <c r="O48" s="190"/>
      <c r="P48" s="190"/>
      <c r="Q48" s="190"/>
      <c r="R48" s="190"/>
      <c r="S48" s="190"/>
      <c r="T48" s="190"/>
      <c r="U48" s="190"/>
    </row>
    <row r="49" spans="1:21" x14ac:dyDescent="0.15">
      <c r="A49" s="190"/>
      <c r="B49" s="190"/>
      <c r="C49" s="190"/>
      <c r="D49" s="190"/>
      <c r="E49" s="190"/>
      <c r="F49" s="190"/>
      <c r="G49" s="190"/>
      <c r="H49" s="190"/>
      <c r="I49" s="190"/>
      <c r="J49" s="190"/>
      <c r="K49" s="189"/>
      <c r="L49" s="190"/>
      <c r="M49" s="190"/>
      <c r="N49" s="190"/>
      <c r="O49" s="190"/>
      <c r="P49" s="190"/>
      <c r="Q49" s="190"/>
      <c r="R49" s="190"/>
      <c r="S49" s="190"/>
      <c r="T49" s="190"/>
      <c r="U49" s="190"/>
    </row>
    <row r="50" spans="1:21" x14ac:dyDescent="0.15">
      <c r="A50" s="190"/>
      <c r="B50" s="190"/>
      <c r="C50" s="190"/>
      <c r="D50" s="190"/>
      <c r="E50" s="190"/>
      <c r="F50" s="190"/>
      <c r="G50" s="190"/>
      <c r="H50" s="190"/>
      <c r="I50" s="190"/>
      <c r="J50" s="190"/>
      <c r="K50" s="190"/>
      <c r="L50" s="190"/>
      <c r="M50" s="190"/>
      <c r="N50" s="190"/>
      <c r="O50" s="190"/>
      <c r="P50" s="190"/>
      <c r="Q50" s="190"/>
      <c r="R50" s="190"/>
      <c r="S50" s="190"/>
      <c r="T50" s="190"/>
      <c r="U50" s="190"/>
    </row>
    <row r="51" spans="1:21" x14ac:dyDescent="0.15">
      <c r="A51" s="190"/>
      <c r="B51" s="190"/>
      <c r="C51" s="190"/>
      <c r="D51" s="190"/>
      <c r="E51" s="190"/>
      <c r="F51" s="190"/>
      <c r="G51" s="190"/>
      <c r="H51" s="190"/>
      <c r="I51" s="190"/>
      <c r="J51" s="190"/>
      <c r="K51" s="190"/>
      <c r="L51" s="190"/>
      <c r="M51" s="190"/>
      <c r="N51" s="190"/>
      <c r="O51" s="190"/>
      <c r="P51" s="190"/>
      <c r="Q51" s="190"/>
      <c r="R51" s="190"/>
      <c r="S51" s="190"/>
      <c r="T51" s="190"/>
      <c r="U51" s="190"/>
    </row>
    <row r="52" spans="1:21" x14ac:dyDescent="0.15">
      <c r="A52" s="190"/>
      <c r="B52" s="190"/>
      <c r="C52" s="190"/>
      <c r="D52" s="190"/>
      <c r="E52" s="190"/>
      <c r="F52" s="190"/>
      <c r="G52" s="190"/>
      <c r="H52" s="190"/>
      <c r="I52" s="190"/>
      <c r="J52" s="190"/>
      <c r="K52" s="190"/>
      <c r="L52" s="190"/>
      <c r="M52" s="190"/>
      <c r="N52" s="190"/>
      <c r="O52" s="190"/>
      <c r="P52" s="190"/>
      <c r="Q52" s="190"/>
      <c r="R52" s="190"/>
      <c r="S52" s="190"/>
      <c r="T52" s="190"/>
      <c r="U52" s="190"/>
    </row>
    <row r="53" spans="1:21" x14ac:dyDescent="0.15">
      <c r="A53" s="190"/>
      <c r="B53" s="190"/>
      <c r="C53" s="190"/>
      <c r="D53" s="190"/>
      <c r="E53" s="190"/>
      <c r="F53" s="190"/>
      <c r="G53" s="190"/>
      <c r="H53" s="190"/>
      <c r="I53" s="190"/>
      <c r="J53" s="190"/>
      <c r="K53" s="190"/>
      <c r="L53" s="190"/>
      <c r="M53" s="190"/>
      <c r="N53" s="190"/>
      <c r="O53" s="190"/>
      <c r="P53" s="190"/>
      <c r="Q53" s="190"/>
      <c r="R53" s="190"/>
      <c r="S53" s="190"/>
      <c r="T53" s="190"/>
      <c r="U53" s="190"/>
    </row>
    <row r="54" spans="1:21" x14ac:dyDescent="0.15">
      <c r="A54" s="190"/>
      <c r="B54" s="190"/>
      <c r="C54" s="190"/>
      <c r="D54" s="190"/>
      <c r="E54" s="190"/>
      <c r="F54" s="190"/>
      <c r="G54" s="190"/>
      <c r="H54" s="190"/>
      <c r="I54" s="190"/>
      <c r="J54" s="190"/>
      <c r="K54" s="190"/>
      <c r="L54" s="190"/>
      <c r="M54" s="190"/>
      <c r="N54" s="190"/>
      <c r="O54" s="190"/>
      <c r="P54" s="190"/>
      <c r="Q54" s="190"/>
      <c r="R54" s="190"/>
      <c r="S54" s="190"/>
      <c r="T54" s="190"/>
      <c r="U54" s="190"/>
    </row>
    <row r="55" spans="1:21" x14ac:dyDescent="0.15">
      <c r="A55" s="190"/>
      <c r="B55" s="190"/>
      <c r="C55" s="190"/>
      <c r="D55" s="190"/>
      <c r="E55" s="190"/>
      <c r="F55" s="190"/>
      <c r="G55" s="190"/>
      <c r="H55" s="190"/>
      <c r="I55" s="190"/>
      <c r="J55" s="190"/>
      <c r="K55" s="190"/>
      <c r="L55" s="190"/>
      <c r="M55" s="190"/>
      <c r="N55" s="190"/>
      <c r="O55" s="190"/>
      <c r="P55" s="190"/>
      <c r="Q55" s="190"/>
      <c r="R55" s="190"/>
      <c r="S55" s="190"/>
      <c r="T55" s="190"/>
      <c r="U55" s="190"/>
    </row>
    <row r="56" spans="1:21" x14ac:dyDescent="0.15">
      <c r="A56" s="190"/>
      <c r="B56" s="190"/>
      <c r="C56" s="190"/>
      <c r="D56" s="190"/>
      <c r="E56" s="190"/>
      <c r="F56" s="190"/>
      <c r="G56" s="190"/>
      <c r="H56" s="190"/>
      <c r="I56" s="190"/>
      <c r="J56" s="190"/>
      <c r="K56" s="190"/>
      <c r="L56" s="190"/>
      <c r="M56" s="190"/>
      <c r="N56" s="190"/>
      <c r="O56" s="190"/>
      <c r="P56" s="190"/>
      <c r="Q56" s="190"/>
      <c r="R56" s="190"/>
      <c r="S56" s="190"/>
      <c r="T56" s="190"/>
      <c r="U56" s="190"/>
    </row>
    <row r="57" spans="1:21" x14ac:dyDescent="0.15">
      <c r="A57" s="190"/>
      <c r="B57" s="190"/>
      <c r="C57" s="190"/>
      <c r="D57" s="190"/>
      <c r="E57" s="190"/>
      <c r="F57" s="190"/>
      <c r="G57" s="190"/>
      <c r="H57" s="190"/>
      <c r="I57" s="190"/>
      <c r="J57" s="190"/>
      <c r="K57" s="190"/>
      <c r="L57" s="190"/>
      <c r="M57" s="190"/>
      <c r="N57" s="190"/>
      <c r="O57" s="190"/>
      <c r="P57" s="190"/>
      <c r="Q57" s="190"/>
      <c r="R57" s="190"/>
      <c r="S57" s="190"/>
      <c r="T57" s="190"/>
      <c r="U57" s="190"/>
    </row>
    <row r="58" spans="1:21" x14ac:dyDescent="0.15">
      <c r="A58" s="190"/>
      <c r="B58" s="190"/>
      <c r="C58" s="190"/>
      <c r="D58" s="190"/>
      <c r="E58" s="190"/>
      <c r="F58" s="190"/>
      <c r="G58" s="190"/>
      <c r="H58" s="190"/>
      <c r="I58" s="190"/>
      <c r="J58" s="190"/>
      <c r="K58" s="190"/>
      <c r="L58" s="190"/>
      <c r="M58" s="190"/>
      <c r="N58" s="190"/>
      <c r="O58" s="190"/>
      <c r="P58" s="190"/>
      <c r="Q58" s="190"/>
      <c r="R58" s="190"/>
      <c r="S58" s="190"/>
      <c r="T58" s="190"/>
      <c r="U58" s="190"/>
    </row>
    <row r="59" spans="1:21" x14ac:dyDescent="0.15">
      <c r="A59" s="190"/>
      <c r="B59" s="190"/>
      <c r="C59" s="190"/>
      <c r="D59" s="190"/>
      <c r="E59" s="190"/>
      <c r="F59" s="190"/>
      <c r="G59" s="190"/>
      <c r="H59" s="190"/>
      <c r="I59" s="190"/>
      <c r="J59" s="190"/>
      <c r="K59" s="190"/>
      <c r="L59" s="190"/>
      <c r="M59" s="190"/>
      <c r="N59" s="190"/>
      <c r="O59" s="190"/>
      <c r="P59" s="190"/>
      <c r="Q59" s="190"/>
      <c r="R59" s="190"/>
      <c r="S59" s="190"/>
      <c r="T59" s="190"/>
      <c r="U59" s="190"/>
    </row>
    <row r="60" spans="1:21" x14ac:dyDescent="0.15">
      <c r="A60" s="190"/>
      <c r="B60" s="190"/>
      <c r="C60" s="190"/>
      <c r="D60" s="190"/>
      <c r="E60" s="190"/>
      <c r="F60" s="190"/>
      <c r="G60" s="190"/>
      <c r="H60" s="190"/>
      <c r="I60" s="190"/>
      <c r="J60" s="190"/>
      <c r="K60" s="190"/>
      <c r="L60" s="190"/>
      <c r="M60" s="190"/>
      <c r="N60" s="190"/>
      <c r="O60" s="190"/>
      <c r="P60" s="190"/>
      <c r="Q60" s="190"/>
      <c r="R60" s="190"/>
      <c r="S60" s="190"/>
      <c r="T60" s="190"/>
      <c r="U60" s="190"/>
    </row>
    <row r="61" spans="1:21" x14ac:dyDescent="0.15">
      <c r="A61" s="190"/>
      <c r="B61" s="190"/>
      <c r="C61" s="190"/>
      <c r="D61" s="190"/>
      <c r="E61" s="190"/>
      <c r="F61" s="190"/>
      <c r="G61" s="190"/>
      <c r="H61" s="190"/>
      <c r="I61" s="190"/>
      <c r="J61" s="190"/>
      <c r="K61" s="190"/>
      <c r="L61" s="190"/>
      <c r="M61" s="190"/>
      <c r="N61" s="190"/>
      <c r="O61" s="190"/>
      <c r="P61" s="190"/>
      <c r="Q61" s="190"/>
      <c r="R61" s="190"/>
      <c r="S61" s="190"/>
      <c r="T61" s="190"/>
      <c r="U61" s="190"/>
    </row>
    <row r="62" spans="1:21" x14ac:dyDescent="0.15">
      <c r="A62" s="190"/>
      <c r="B62" s="190"/>
      <c r="C62" s="190"/>
      <c r="D62" s="190"/>
      <c r="E62" s="190"/>
      <c r="F62" s="190"/>
      <c r="G62" s="190"/>
      <c r="H62" s="190"/>
      <c r="I62" s="190"/>
      <c r="J62" s="190"/>
      <c r="K62" s="190"/>
      <c r="L62" s="190"/>
      <c r="M62" s="190"/>
      <c r="N62" s="190"/>
      <c r="O62" s="190"/>
      <c r="P62" s="190"/>
      <c r="Q62" s="190"/>
      <c r="R62" s="190"/>
      <c r="S62" s="190"/>
      <c r="T62" s="190"/>
      <c r="U62" s="190"/>
    </row>
    <row r="63" spans="1:21" x14ac:dyDescent="0.15">
      <c r="A63" s="190"/>
      <c r="B63" s="190"/>
      <c r="C63" s="190"/>
      <c r="D63" s="190"/>
      <c r="E63" s="190"/>
      <c r="F63" s="190"/>
      <c r="G63" s="190"/>
      <c r="H63" s="190"/>
      <c r="I63" s="190"/>
      <c r="J63" s="190"/>
      <c r="K63" s="190"/>
      <c r="L63" s="190"/>
      <c r="M63" s="190"/>
      <c r="N63" s="190"/>
      <c r="O63" s="190"/>
      <c r="P63" s="190"/>
      <c r="Q63" s="190"/>
      <c r="R63" s="190"/>
      <c r="S63" s="190"/>
      <c r="T63" s="190"/>
      <c r="U63" s="190"/>
    </row>
    <row r="64" spans="1:21" x14ac:dyDescent="0.15">
      <c r="A64" s="190"/>
      <c r="B64" s="190"/>
      <c r="C64" s="190"/>
      <c r="D64" s="190"/>
      <c r="E64" s="190"/>
      <c r="F64" s="190"/>
      <c r="G64" s="190"/>
      <c r="H64" s="190"/>
      <c r="I64" s="190"/>
      <c r="J64" s="190"/>
      <c r="K64" s="190"/>
      <c r="L64" s="190"/>
      <c r="M64" s="190"/>
      <c r="N64" s="190"/>
      <c r="O64" s="190"/>
      <c r="P64" s="190"/>
      <c r="Q64" s="190"/>
      <c r="R64" s="190"/>
      <c r="S64" s="190"/>
      <c r="T64" s="190"/>
      <c r="U64" s="190"/>
    </row>
    <row r="65" spans="1:21" x14ac:dyDescent="0.15">
      <c r="A65" s="190"/>
      <c r="B65" s="190"/>
      <c r="C65" s="190"/>
      <c r="D65" s="190"/>
      <c r="E65" s="190"/>
      <c r="F65" s="190"/>
      <c r="G65" s="190"/>
      <c r="H65" s="190"/>
      <c r="I65" s="190"/>
      <c r="J65" s="190"/>
      <c r="K65" s="190"/>
      <c r="L65" s="190"/>
      <c r="M65" s="190"/>
      <c r="N65" s="190"/>
      <c r="O65" s="190"/>
      <c r="P65" s="190"/>
      <c r="Q65" s="190"/>
      <c r="R65" s="190"/>
      <c r="S65" s="190"/>
      <c r="T65" s="190"/>
      <c r="U65" s="190"/>
    </row>
    <row r="66" spans="1:21" x14ac:dyDescent="0.15">
      <c r="A66" s="190"/>
      <c r="B66" s="190"/>
      <c r="C66" s="190"/>
      <c r="D66" s="190"/>
      <c r="E66" s="190"/>
      <c r="F66" s="190"/>
      <c r="G66" s="190"/>
      <c r="H66" s="190"/>
      <c r="I66" s="190"/>
      <c r="J66" s="190"/>
      <c r="K66" s="190"/>
      <c r="L66" s="190"/>
      <c r="M66" s="190"/>
      <c r="N66" s="190"/>
      <c r="O66" s="190"/>
      <c r="P66" s="190"/>
      <c r="Q66" s="190"/>
      <c r="R66" s="190"/>
      <c r="S66" s="190"/>
      <c r="T66" s="190"/>
      <c r="U66" s="190"/>
    </row>
    <row r="67" spans="1:21" x14ac:dyDescent="0.15">
      <c r="A67" s="190"/>
      <c r="B67" s="190"/>
      <c r="C67" s="190"/>
      <c r="D67" s="190"/>
      <c r="E67" s="190"/>
      <c r="F67" s="190"/>
      <c r="G67" s="190"/>
      <c r="H67" s="190"/>
      <c r="I67" s="190"/>
      <c r="J67" s="190"/>
      <c r="K67" s="190"/>
      <c r="L67" s="190"/>
      <c r="M67" s="190"/>
      <c r="N67" s="190"/>
      <c r="O67" s="190"/>
      <c r="P67" s="190"/>
      <c r="Q67" s="190"/>
      <c r="R67" s="190"/>
      <c r="S67" s="190"/>
      <c r="T67" s="190"/>
      <c r="U67" s="190"/>
    </row>
    <row r="68" spans="1:21" x14ac:dyDescent="0.15">
      <c r="A68" s="190"/>
      <c r="B68" s="190"/>
      <c r="C68" s="190"/>
      <c r="D68" s="190"/>
      <c r="E68" s="190"/>
      <c r="F68" s="190"/>
      <c r="G68" s="190"/>
      <c r="H68" s="190"/>
      <c r="I68" s="190"/>
      <c r="J68" s="190"/>
      <c r="K68" s="190"/>
      <c r="L68" s="190"/>
      <c r="M68" s="190"/>
      <c r="N68" s="190"/>
      <c r="O68" s="190"/>
      <c r="P68" s="190"/>
      <c r="Q68" s="190"/>
      <c r="R68" s="190"/>
      <c r="S68" s="190"/>
      <c r="T68" s="190"/>
      <c r="U68" s="190"/>
    </row>
    <row r="69" spans="1:21" x14ac:dyDescent="0.15">
      <c r="A69" s="190"/>
      <c r="B69" s="190"/>
      <c r="C69" s="190"/>
      <c r="D69" s="190"/>
      <c r="E69" s="190"/>
      <c r="F69" s="190"/>
      <c r="G69" s="190"/>
      <c r="H69" s="190"/>
      <c r="I69" s="190"/>
      <c r="J69" s="190"/>
      <c r="K69" s="190"/>
      <c r="L69" s="190"/>
      <c r="M69" s="190"/>
      <c r="N69" s="190"/>
      <c r="O69" s="190"/>
      <c r="P69" s="190"/>
      <c r="Q69" s="190"/>
      <c r="R69" s="190"/>
      <c r="S69" s="190"/>
      <c r="T69" s="190"/>
      <c r="U69" s="190"/>
    </row>
    <row r="70" spans="1:21" x14ac:dyDescent="0.15">
      <c r="A70" s="190"/>
      <c r="B70" s="190"/>
      <c r="C70" s="190"/>
      <c r="D70" s="190"/>
      <c r="E70" s="190"/>
      <c r="F70" s="190"/>
      <c r="G70" s="190"/>
      <c r="H70" s="190"/>
      <c r="I70" s="190"/>
      <c r="J70" s="190"/>
      <c r="K70" s="190"/>
      <c r="L70" s="190"/>
      <c r="M70" s="190"/>
      <c r="N70" s="190"/>
      <c r="O70" s="190"/>
      <c r="P70" s="190"/>
      <c r="Q70" s="190"/>
      <c r="R70" s="190"/>
      <c r="S70" s="190"/>
      <c r="T70" s="190"/>
      <c r="U70" s="190"/>
    </row>
    <row r="71" spans="1:21" x14ac:dyDescent="0.15">
      <c r="A71" s="190"/>
      <c r="B71" s="190"/>
      <c r="C71" s="190"/>
      <c r="D71" s="190"/>
      <c r="E71" s="190"/>
      <c r="F71" s="190"/>
      <c r="G71" s="190"/>
      <c r="H71" s="190"/>
      <c r="I71" s="190"/>
      <c r="J71" s="190"/>
      <c r="K71" s="190"/>
      <c r="L71" s="190"/>
      <c r="M71" s="190"/>
      <c r="N71" s="190"/>
      <c r="O71" s="190"/>
      <c r="P71" s="190"/>
      <c r="Q71" s="190"/>
      <c r="R71" s="190"/>
      <c r="S71" s="190"/>
      <c r="T71" s="190"/>
      <c r="U71" s="190"/>
    </row>
    <row r="72" spans="1:21" x14ac:dyDescent="0.15">
      <c r="A72" s="190"/>
      <c r="B72" s="190"/>
      <c r="C72" s="190"/>
      <c r="D72" s="190"/>
      <c r="E72" s="190"/>
      <c r="F72" s="190"/>
      <c r="G72" s="190"/>
      <c r="H72" s="190"/>
      <c r="I72" s="190"/>
      <c r="J72" s="190"/>
      <c r="K72" s="190"/>
      <c r="L72" s="190"/>
      <c r="M72" s="190"/>
      <c r="N72" s="190"/>
      <c r="O72" s="190"/>
      <c r="P72" s="190"/>
      <c r="Q72" s="190"/>
      <c r="R72" s="190"/>
      <c r="S72" s="190"/>
      <c r="T72" s="190"/>
      <c r="U72" s="190"/>
    </row>
    <row r="73" spans="1:21" x14ac:dyDescent="0.15">
      <c r="A73" s="190"/>
      <c r="B73" s="190"/>
      <c r="C73" s="190"/>
      <c r="D73" s="190"/>
      <c r="E73" s="190"/>
      <c r="F73" s="190"/>
      <c r="G73" s="190"/>
      <c r="H73" s="190"/>
      <c r="I73" s="190"/>
      <c r="J73" s="190"/>
      <c r="K73" s="190"/>
      <c r="L73" s="190"/>
      <c r="M73" s="190"/>
      <c r="N73" s="190"/>
      <c r="O73" s="190"/>
      <c r="P73" s="190"/>
      <c r="Q73" s="190"/>
      <c r="R73" s="190"/>
      <c r="S73" s="190"/>
      <c r="T73" s="190"/>
      <c r="U73" s="190"/>
    </row>
    <row r="74" spans="1:21" x14ac:dyDescent="0.15">
      <c r="A74" s="190"/>
      <c r="B74" s="190"/>
      <c r="C74" s="190"/>
      <c r="D74" s="190"/>
      <c r="E74" s="190"/>
      <c r="F74" s="190"/>
      <c r="G74" s="190"/>
      <c r="H74" s="190"/>
      <c r="I74" s="190"/>
      <c r="J74" s="190"/>
      <c r="K74" s="190"/>
      <c r="L74" s="190"/>
      <c r="M74" s="190"/>
      <c r="N74" s="190"/>
      <c r="O74" s="190"/>
      <c r="P74" s="190"/>
      <c r="Q74" s="190"/>
      <c r="R74" s="190"/>
      <c r="S74" s="190"/>
      <c r="T74" s="190"/>
      <c r="U74" s="190"/>
    </row>
    <row r="75" spans="1:21" x14ac:dyDescent="0.15">
      <c r="A75" s="190"/>
      <c r="B75" s="190"/>
      <c r="C75" s="190"/>
      <c r="D75" s="190"/>
      <c r="E75" s="190"/>
      <c r="F75" s="190"/>
      <c r="G75" s="190"/>
      <c r="H75" s="190"/>
      <c r="I75" s="190"/>
      <c r="J75" s="190"/>
      <c r="K75" s="190"/>
      <c r="L75" s="190"/>
      <c r="M75" s="190"/>
      <c r="N75" s="190"/>
      <c r="O75" s="190"/>
      <c r="P75" s="190"/>
      <c r="Q75" s="190"/>
      <c r="R75" s="190"/>
      <c r="S75" s="190"/>
      <c r="T75" s="190"/>
      <c r="U75" s="190"/>
    </row>
    <row r="76" spans="1:21" x14ac:dyDescent="0.15">
      <c r="A76" s="190"/>
      <c r="B76" s="190"/>
      <c r="C76" s="190"/>
      <c r="D76" s="190"/>
      <c r="E76" s="190"/>
      <c r="F76" s="190"/>
      <c r="G76" s="190"/>
      <c r="H76" s="190"/>
      <c r="I76" s="190"/>
      <c r="J76" s="190"/>
      <c r="K76" s="190"/>
      <c r="L76" s="190"/>
      <c r="M76" s="190"/>
      <c r="N76" s="190"/>
      <c r="O76" s="190"/>
      <c r="P76" s="190"/>
      <c r="Q76" s="190"/>
      <c r="R76" s="190"/>
      <c r="S76" s="190"/>
      <c r="T76" s="190"/>
      <c r="U76" s="190"/>
    </row>
    <row r="77" spans="1:21" x14ac:dyDescent="0.15">
      <c r="A77" s="190"/>
      <c r="B77" s="190"/>
      <c r="C77" s="190"/>
      <c r="D77" s="190"/>
      <c r="E77" s="190"/>
      <c r="F77" s="190"/>
      <c r="G77" s="190"/>
      <c r="H77" s="190"/>
      <c r="I77" s="190"/>
      <c r="J77" s="190"/>
      <c r="K77" s="190"/>
      <c r="L77" s="190"/>
      <c r="M77" s="190"/>
      <c r="N77" s="190"/>
      <c r="O77" s="190"/>
      <c r="P77" s="190"/>
      <c r="Q77" s="190"/>
      <c r="R77" s="190"/>
      <c r="S77" s="190"/>
      <c r="T77" s="190"/>
      <c r="U77" s="190"/>
    </row>
    <row r="78" spans="1:21" x14ac:dyDescent="0.15">
      <c r="A78" s="190"/>
      <c r="B78" s="190"/>
      <c r="C78" s="190"/>
      <c r="D78" s="190"/>
      <c r="E78" s="190"/>
      <c r="F78" s="190"/>
      <c r="G78" s="190"/>
      <c r="H78" s="190"/>
      <c r="I78" s="190"/>
      <c r="J78" s="190"/>
      <c r="K78" s="190"/>
      <c r="L78" s="190"/>
      <c r="M78" s="190"/>
      <c r="N78" s="190"/>
      <c r="O78" s="190"/>
      <c r="P78" s="190"/>
      <c r="Q78" s="190"/>
      <c r="R78" s="190"/>
      <c r="S78" s="190"/>
      <c r="T78" s="190"/>
      <c r="U78" s="190"/>
    </row>
    <row r="79" spans="1:21" x14ac:dyDescent="0.15">
      <c r="A79" s="190"/>
      <c r="B79" s="190"/>
      <c r="C79" s="190"/>
      <c r="D79" s="190"/>
      <c r="E79" s="190"/>
      <c r="F79" s="190"/>
      <c r="G79" s="190"/>
      <c r="H79" s="190"/>
      <c r="I79" s="190"/>
      <c r="J79" s="190"/>
      <c r="K79" s="190"/>
      <c r="L79" s="190"/>
      <c r="M79" s="190"/>
      <c r="N79" s="190"/>
      <c r="O79" s="190"/>
      <c r="P79" s="190"/>
      <c r="Q79" s="190"/>
      <c r="R79" s="190"/>
      <c r="S79" s="190"/>
      <c r="T79" s="190"/>
      <c r="U79" s="190"/>
    </row>
    <row r="80" spans="1:21" x14ac:dyDescent="0.15">
      <c r="A80" s="190"/>
      <c r="B80" s="190"/>
      <c r="C80" s="190"/>
      <c r="D80" s="190"/>
      <c r="E80" s="190"/>
      <c r="F80" s="190"/>
      <c r="G80" s="190"/>
      <c r="H80" s="190"/>
      <c r="I80" s="190"/>
      <c r="J80" s="190"/>
      <c r="K80" s="190"/>
      <c r="L80" s="190"/>
      <c r="M80" s="190"/>
      <c r="N80" s="190"/>
      <c r="O80" s="190"/>
      <c r="P80" s="190"/>
      <c r="Q80" s="190"/>
      <c r="R80" s="190"/>
      <c r="S80" s="190"/>
      <c r="T80" s="190"/>
      <c r="U80" s="190"/>
    </row>
    <row r="81" spans="1:21" x14ac:dyDescent="0.15">
      <c r="A81" s="190"/>
      <c r="B81" s="190"/>
      <c r="C81" s="190"/>
      <c r="D81" s="190"/>
      <c r="E81" s="190"/>
      <c r="F81" s="190"/>
      <c r="G81" s="190"/>
      <c r="H81" s="190"/>
      <c r="I81" s="190"/>
      <c r="J81" s="190"/>
      <c r="K81" s="190"/>
      <c r="L81" s="190"/>
      <c r="M81" s="190"/>
      <c r="N81" s="190"/>
      <c r="O81" s="190"/>
      <c r="P81" s="190"/>
      <c r="Q81" s="190"/>
      <c r="R81" s="190"/>
      <c r="S81" s="190"/>
      <c r="T81" s="190"/>
      <c r="U81" s="190"/>
    </row>
    <row r="82" spans="1:21" x14ac:dyDescent="0.15">
      <c r="A82" s="190"/>
      <c r="B82" s="190"/>
      <c r="C82" s="190"/>
      <c r="D82" s="190"/>
      <c r="E82" s="190"/>
      <c r="F82" s="190"/>
      <c r="G82" s="190"/>
      <c r="H82" s="190"/>
      <c r="I82" s="190"/>
      <c r="J82" s="190"/>
      <c r="K82" s="190"/>
      <c r="L82" s="190"/>
      <c r="M82" s="190"/>
      <c r="N82" s="190"/>
      <c r="O82" s="190"/>
      <c r="P82" s="190"/>
      <c r="Q82" s="190"/>
      <c r="R82" s="190"/>
      <c r="S82" s="190"/>
      <c r="T82" s="190"/>
      <c r="U82" s="190"/>
    </row>
    <row r="83" spans="1:21" x14ac:dyDescent="0.15">
      <c r="A83" s="190"/>
      <c r="B83" s="190"/>
      <c r="C83" s="190"/>
      <c r="D83" s="190"/>
      <c r="E83" s="190"/>
      <c r="F83" s="190"/>
      <c r="G83" s="190"/>
      <c r="H83" s="190"/>
      <c r="I83" s="190"/>
      <c r="J83" s="190"/>
      <c r="K83" s="190"/>
      <c r="L83" s="190"/>
      <c r="M83" s="190"/>
      <c r="N83" s="190"/>
      <c r="O83" s="190"/>
      <c r="P83" s="190"/>
      <c r="Q83" s="190"/>
      <c r="R83" s="190"/>
      <c r="S83" s="190"/>
      <c r="T83" s="190"/>
      <c r="U83" s="190"/>
    </row>
    <row r="84" spans="1:21" x14ac:dyDescent="0.15">
      <c r="A84" s="190"/>
      <c r="B84" s="190"/>
      <c r="C84" s="190"/>
      <c r="D84" s="190"/>
      <c r="E84" s="190"/>
      <c r="F84" s="190"/>
      <c r="G84" s="190"/>
      <c r="H84" s="190"/>
      <c r="I84" s="190"/>
      <c r="J84" s="190"/>
      <c r="K84" s="190"/>
      <c r="L84" s="190"/>
      <c r="M84" s="190"/>
      <c r="N84" s="190"/>
      <c r="O84" s="190"/>
      <c r="P84" s="190"/>
      <c r="Q84" s="190"/>
      <c r="R84" s="190"/>
      <c r="S84" s="190"/>
      <c r="T84" s="190"/>
      <c r="U84" s="190"/>
    </row>
    <row r="85" spans="1:21" x14ac:dyDescent="0.15">
      <c r="A85" s="190"/>
      <c r="B85" s="190"/>
      <c r="C85" s="190"/>
      <c r="D85" s="190"/>
      <c r="E85" s="190"/>
      <c r="F85" s="190"/>
      <c r="G85" s="190"/>
      <c r="H85" s="190"/>
      <c r="I85" s="190"/>
      <c r="J85" s="190"/>
      <c r="K85" s="190"/>
      <c r="L85" s="190"/>
      <c r="M85" s="190"/>
      <c r="N85" s="190"/>
      <c r="O85" s="190"/>
      <c r="P85" s="190"/>
      <c r="Q85" s="190"/>
      <c r="R85" s="190"/>
      <c r="S85" s="190"/>
      <c r="T85" s="190"/>
      <c r="U85" s="190"/>
    </row>
    <row r="86" spans="1:21" x14ac:dyDescent="0.15">
      <c r="A86" s="190"/>
      <c r="B86" s="190"/>
      <c r="C86" s="190"/>
      <c r="D86" s="190"/>
      <c r="E86" s="190"/>
      <c r="F86" s="190"/>
      <c r="G86" s="190"/>
      <c r="H86" s="190"/>
      <c r="I86" s="190"/>
      <c r="J86" s="190"/>
      <c r="K86" s="190"/>
      <c r="L86" s="190"/>
      <c r="M86" s="190"/>
      <c r="N86" s="190"/>
      <c r="O86" s="190"/>
      <c r="P86" s="190"/>
      <c r="Q86" s="190"/>
      <c r="R86" s="190"/>
      <c r="S86" s="190"/>
      <c r="T86" s="190"/>
      <c r="U86" s="190"/>
    </row>
    <row r="87" spans="1:21" x14ac:dyDescent="0.15">
      <c r="A87" s="190"/>
      <c r="B87" s="190"/>
      <c r="C87" s="190"/>
      <c r="D87" s="190"/>
      <c r="E87" s="190"/>
      <c r="F87" s="190"/>
      <c r="G87" s="190"/>
      <c r="H87" s="190"/>
      <c r="I87" s="190"/>
      <c r="J87" s="190"/>
      <c r="K87" s="190"/>
      <c r="L87" s="190"/>
      <c r="M87" s="190"/>
      <c r="N87" s="190"/>
      <c r="O87" s="190"/>
      <c r="P87" s="190"/>
      <c r="Q87" s="190"/>
      <c r="R87" s="190"/>
      <c r="S87" s="190"/>
      <c r="T87" s="190"/>
      <c r="U87" s="190"/>
    </row>
    <row r="88" spans="1:21" x14ac:dyDescent="0.15">
      <c r="A88" s="190"/>
      <c r="B88" s="190"/>
      <c r="C88" s="190"/>
      <c r="D88" s="190"/>
      <c r="E88" s="190"/>
      <c r="F88" s="190"/>
      <c r="G88" s="190"/>
      <c r="H88" s="190"/>
      <c r="I88" s="190"/>
      <c r="J88" s="190"/>
      <c r="K88" s="190"/>
      <c r="L88" s="190"/>
      <c r="M88" s="190"/>
      <c r="N88" s="190"/>
      <c r="O88" s="190"/>
      <c r="P88" s="190"/>
      <c r="Q88" s="190"/>
      <c r="R88" s="190"/>
      <c r="S88" s="190"/>
      <c r="T88" s="190"/>
      <c r="U88" s="190"/>
    </row>
    <row r="89" spans="1:21" x14ac:dyDescent="0.15">
      <c r="A89" s="190"/>
      <c r="B89" s="190"/>
      <c r="C89" s="190"/>
      <c r="D89" s="190"/>
      <c r="E89" s="190"/>
      <c r="F89" s="190"/>
      <c r="G89" s="190"/>
      <c r="H89" s="190"/>
      <c r="I89" s="190"/>
      <c r="J89" s="190"/>
      <c r="K89" s="190"/>
      <c r="L89" s="190"/>
      <c r="M89" s="190"/>
      <c r="N89" s="190"/>
      <c r="O89" s="190"/>
      <c r="P89" s="190"/>
      <c r="Q89" s="190"/>
      <c r="R89" s="190"/>
      <c r="S89" s="190"/>
      <c r="T89" s="190"/>
      <c r="U89" s="190"/>
    </row>
    <row r="90" spans="1:21" x14ac:dyDescent="0.15">
      <c r="A90" s="190"/>
      <c r="B90" s="190"/>
      <c r="C90" s="190"/>
      <c r="D90" s="190"/>
      <c r="E90" s="190"/>
      <c r="F90" s="190"/>
      <c r="G90" s="190"/>
      <c r="H90" s="190"/>
      <c r="I90" s="190"/>
      <c r="J90" s="190"/>
      <c r="K90" s="190"/>
      <c r="L90" s="190"/>
      <c r="M90" s="190"/>
      <c r="N90" s="190"/>
      <c r="O90" s="190"/>
      <c r="P90" s="190"/>
      <c r="Q90" s="190"/>
      <c r="R90" s="190"/>
      <c r="S90" s="190"/>
      <c r="T90" s="190"/>
      <c r="U90" s="190"/>
    </row>
    <row r="91" spans="1:21" x14ac:dyDescent="0.15">
      <c r="A91" s="190"/>
      <c r="B91" s="190"/>
      <c r="C91" s="190"/>
      <c r="D91" s="190"/>
      <c r="E91" s="190"/>
      <c r="F91" s="190"/>
      <c r="G91" s="190"/>
      <c r="H91" s="190"/>
      <c r="I91" s="190"/>
      <c r="J91" s="190"/>
      <c r="K91" s="190"/>
      <c r="L91" s="190"/>
      <c r="M91" s="190"/>
      <c r="N91" s="190"/>
      <c r="O91" s="190"/>
      <c r="P91" s="190"/>
      <c r="Q91" s="190"/>
      <c r="R91" s="190"/>
      <c r="S91" s="190"/>
      <c r="T91" s="190"/>
      <c r="U91" s="190"/>
    </row>
    <row r="92" spans="1:21" x14ac:dyDescent="0.15">
      <c r="A92" s="190"/>
      <c r="B92" s="190"/>
      <c r="C92" s="190"/>
      <c r="D92" s="190"/>
      <c r="E92" s="190"/>
      <c r="F92" s="190"/>
      <c r="G92" s="190"/>
      <c r="H92" s="190"/>
      <c r="I92" s="190"/>
      <c r="J92" s="190"/>
      <c r="K92" s="190"/>
      <c r="L92" s="190"/>
      <c r="M92" s="190"/>
      <c r="N92" s="190"/>
      <c r="O92" s="190"/>
      <c r="P92" s="190"/>
      <c r="Q92" s="190"/>
      <c r="R92" s="190"/>
      <c r="S92" s="190"/>
      <c r="T92" s="190"/>
      <c r="U92" s="190"/>
    </row>
    <row r="93" spans="1:21" x14ac:dyDescent="0.15">
      <c r="A93" s="190"/>
      <c r="B93" s="190"/>
      <c r="C93" s="190"/>
      <c r="D93" s="190"/>
      <c r="E93" s="190"/>
      <c r="F93" s="190"/>
      <c r="G93" s="190"/>
      <c r="H93" s="190"/>
      <c r="I93" s="190"/>
      <c r="J93" s="190"/>
      <c r="K93" s="190"/>
      <c r="L93" s="190"/>
      <c r="M93" s="190"/>
      <c r="N93" s="190"/>
      <c r="O93" s="190"/>
      <c r="P93" s="190"/>
      <c r="Q93" s="190"/>
      <c r="R93" s="190"/>
      <c r="S93" s="190"/>
      <c r="T93" s="190"/>
      <c r="U93" s="190"/>
    </row>
    <row r="94" spans="1:21" x14ac:dyDescent="0.15">
      <c r="A94" s="190"/>
      <c r="B94" s="190"/>
      <c r="C94" s="190"/>
      <c r="D94" s="190"/>
      <c r="E94" s="190"/>
      <c r="F94" s="190"/>
      <c r="G94" s="190"/>
      <c r="H94" s="190"/>
      <c r="I94" s="190"/>
      <c r="J94" s="190"/>
      <c r="K94" s="190"/>
      <c r="L94" s="190"/>
      <c r="M94" s="190"/>
      <c r="N94" s="190"/>
      <c r="O94" s="190"/>
      <c r="P94" s="190"/>
      <c r="Q94" s="190"/>
      <c r="R94" s="190"/>
      <c r="S94" s="190"/>
      <c r="T94" s="190"/>
      <c r="U94" s="190"/>
    </row>
    <row r="95" spans="1:21" x14ac:dyDescent="0.15">
      <c r="A95" s="190"/>
      <c r="B95" s="190"/>
      <c r="C95" s="190"/>
      <c r="D95" s="190"/>
      <c r="E95" s="190"/>
      <c r="F95" s="190"/>
      <c r="G95" s="190"/>
      <c r="H95" s="190"/>
      <c r="I95" s="190"/>
      <c r="J95" s="190"/>
      <c r="K95" s="190"/>
      <c r="L95" s="190"/>
      <c r="M95" s="190"/>
      <c r="N95" s="190"/>
      <c r="O95" s="190"/>
      <c r="P95" s="190"/>
      <c r="Q95" s="190"/>
      <c r="R95" s="190"/>
      <c r="S95" s="190"/>
      <c r="T95" s="190"/>
      <c r="U95" s="190"/>
    </row>
    <row r="96" spans="1:21" x14ac:dyDescent="0.15">
      <c r="A96" s="190"/>
      <c r="B96" s="190"/>
      <c r="C96" s="190"/>
      <c r="D96" s="190"/>
      <c r="E96" s="190"/>
      <c r="F96" s="190"/>
      <c r="G96" s="190"/>
      <c r="H96" s="190"/>
      <c r="I96" s="190"/>
      <c r="J96" s="190"/>
      <c r="K96" s="190"/>
      <c r="L96" s="190"/>
      <c r="M96" s="190"/>
      <c r="N96" s="190"/>
      <c r="O96" s="190"/>
      <c r="P96" s="190"/>
      <c r="Q96" s="190"/>
      <c r="R96" s="190"/>
      <c r="S96" s="190"/>
      <c r="T96" s="190"/>
      <c r="U96" s="190"/>
    </row>
    <row r="97" spans="1:21" x14ac:dyDescent="0.15">
      <c r="A97" s="190"/>
      <c r="B97" s="190"/>
      <c r="C97" s="190"/>
      <c r="D97" s="190"/>
      <c r="E97" s="190"/>
      <c r="F97" s="190"/>
      <c r="G97" s="190"/>
      <c r="H97" s="190"/>
      <c r="I97" s="190"/>
      <c r="J97" s="190"/>
      <c r="K97" s="190"/>
      <c r="L97" s="190"/>
      <c r="M97" s="190"/>
      <c r="N97" s="190"/>
      <c r="O97" s="190"/>
      <c r="P97" s="190"/>
      <c r="Q97" s="190"/>
      <c r="R97" s="190"/>
      <c r="S97" s="190"/>
      <c r="T97" s="190"/>
      <c r="U97" s="190"/>
    </row>
    <row r="98" spans="1:21" x14ac:dyDescent="0.15">
      <c r="A98" s="190"/>
      <c r="B98" s="190"/>
      <c r="C98" s="190"/>
      <c r="D98" s="190"/>
      <c r="E98" s="190"/>
      <c r="F98" s="190"/>
      <c r="G98" s="190"/>
      <c r="H98" s="190"/>
      <c r="I98" s="190"/>
      <c r="J98" s="190"/>
      <c r="K98" s="190"/>
      <c r="L98" s="190"/>
      <c r="M98" s="190"/>
      <c r="N98" s="190"/>
      <c r="O98" s="190"/>
      <c r="P98" s="190"/>
      <c r="Q98" s="190"/>
      <c r="R98" s="190"/>
      <c r="S98" s="190"/>
      <c r="T98" s="190"/>
      <c r="U98" s="190"/>
    </row>
    <row r="99" spans="1:21" x14ac:dyDescent="0.15">
      <c r="A99" s="190"/>
      <c r="B99" s="190"/>
      <c r="C99" s="190"/>
      <c r="D99" s="190"/>
      <c r="E99" s="190"/>
      <c r="F99" s="190"/>
      <c r="G99" s="190"/>
      <c r="H99" s="190"/>
      <c r="I99" s="190"/>
      <c r="J99" s="190"/>
      <c r="K99" s="190"/>
      <c r="L99" s="190"/>
      <c r="M99" s="190"/>
      <c r="N99" s="190"/>
      <c r="O99" s="190"/>
      <c r="P99" s="190"/>
      <c r="Q99" s="190"/>
      <c r="R99" s="190"/>
      <c r="S99" s="190"/>
      <c r="T99" s="190"/>
      <c r="U99" s="190"/>
    </row>
    <row r="100" spans="1:21" x14ac:dyDescent="0.15">
      <c r="A100" s="190"/>
      <c r="B100" s="190"/>
      <c r="C100" s="190"/>
      <c r="D100" s="190"/>
      <c r="E100" s="190"/>
      <c r="F100" s="190"/>
      <c r="G100" s="190"/>
      <c r="H100" s="190"/>
      <c r="I100" s="190"/>
      <c r="J100" s="190"/>
      <c r="K100" s="190"/>
      <c r="L100" s="190"/>
      <c r="M100" s="190"/>
      <c r="N100" s="190"/>
      <c r="O100" s="190"/>
      <c r="P100" s="190"/>
      <c r="Q100" s="190"/>
      <c r="R100" s="190"/>
      <c r="S100" s="190"/>
      <c r="T100" s="190"/>
      <c r="U100" s="190"/>
    </row>
    <row r="101" spans="1:21" x14ac:dyDescent="0.15">
      <c r="A101" s="190"/>
      <c r="B101" s="190"/>
      <c r="C101" s="190"/>
      <c r="D101" s="190"/>
      <c r="E101" s="190"/>
      <c r="F101" s="190"/>
      <c r="G101" s="190"/>
      <c r="H101" s="190"/>
      <c r="I101" s="190"/>
      <c r="J101" s="190"/>
      <c r="K101" s="190"/>
      <c r="L101" s="190"/>
      <c r="M101" s="190"/>
      <c r="N101" s="190"/>
      <c r="O101" s="190"/>
      <c r="P101" s="190"/>
      <c r="Q101" s="190"/>
      <c r="R101" s="190"/>
      <c r="S101" s="190"/>
      <c r="T101" s="190"/>
      <c r="U101" s="190"/>
    </row>
    <row r="102" spans="1:21" x14ac:dyDescent="0.15">
      <c r="A102" s="190"/>
      <c r="B102" s="190"/>
      <c r="C102" s="190"/>
      <c r="D102" s="190"/>
      <c r="E102" s="190"/>
      <c r="F102" s="190"/>
      <c r="G102" s="190"/>
      <c r="H102" s="190"/>
      <c r="I102" s="190"/>
      <c r="J102" s="190"/>
      <c r="K102" s="190"/>
      <c r="L102" s="190"/>
      <c r="M102" s="190"/>
      <c r="N102" s="190"/>
      <c r="O102" s="190"/>
      <c r="P102" s="190"/>
      <c r="Q102" s="190"/>
      <c r="R102" s="190"/>
      <c r="S102" s="190"/>
      <c r="T102" s="190"/>
      <c r="U102" s="190"/>
    </row>
    <row r="103" spans="1:21" x14ac:dyDescent="0.15">
      <c r="A103" s="190"/>
      <c r="B103" s="190"/>
      <c r="C103" s="190"/>
      <c r="D103" s="190"/>
      <c r="E103" s="190"/>
      <c r="F103" s="190"/>
      <c r="G103" s="190"/>
      <c r="H103" s="190"/>
      <c r="I103" s="190"/>
      <c r="J103" s="190"/>
      <c r="K103" s="190"/>
      <c r="L103" s="190"/>
      <c r="M103" s="190"/>
      <c r="N103" s="190"/>
      <c r="O103" s="190"/>
      <c r="P103" s="190"/>
      <c r="Q103" s="190"/>
      <c r="R103" s="190"/>
      <c r="S103" s="190"/>
      <c r="T103" s="190"/>
      <c r="U103" s="190"/>
    </row>
    <row r="104" spans="1:21" x14ac:dyDescent="0.15">
      <c r="A104" s="190"/>
      <c r="B104" s="190"/>
      <c r="C104" s="190"/>
      <c r="D104" s="190"/>
      <c r="E104" s="190"/>
      <c r="F104" s="190"/>
      <c r="G104" s="190"/>
      <c r="H104" s="190"/>
      <c r="I104" s="190"/>
      <c r="J104" s="190"/>
      <c r="K104" s="190"/>
      <c r="L104" s="190"/>
      <c r="M104" s="190"/>
      <c r="N104" s="190"/>
      <c r="O104" s="190"/>
      <c r="P104" s="190"/>
      <c r="Q104" s="190"/>
      <c r="R104" s="190"/>
      <c r="S104" s="190"/>
      <c r="T104" s="190"/>
      <c r="U104" s="190"/>
    </row>
    <row r="105" spans="1:21" x14ac:dyDescent="0.15">
      <c r="A105" s="190"/>
      <c r="B105" s="190"/>
      <c r="C105" s="190"/>
      <c r="D105" s="190"/>
      <c r="E105" s="190"/>
      <c r="F105" s="190"/>
      <c r="G105" s="190"/>
      <c r="H105" s="190"/>
      <c r="I105" s="190"/>
      <c r="J105" s="190"/>
      <c r="K105" s="190"/>
      <c r="L105" s="190"/>
      <c r="M105" s="190"/>
      <c r="N105" s="190"/>
      <c r="O105" s="190"/>
      <c r="P105" s="190"/>
      <c r="Q105" s="190"/>
      <c r="R105" s="190"/>
      <c r="S105" s="190"/>
      <c r="T105" s="190"/>
      <c r="U105" s="190"/>
    </row>
    <row r="106" spans="1:21" x14ac:dyDescent="0.15">
      <c r="A106" s="190"/>
      <c r="B106" s="190"/>
      <c r="C106" s="190"/>
      <c r="D106" s="190"/>
      <c r="E106" s="190"/>
      <c r="F106" s="190"/>
      <c r="G106" s="190"/>
      <c r="H106" s="190"/>
      <c r="I106" s="190"/>
      <c r="J106" s="190"/>
      <c r="K106" s="190"/>
      <c r="L106" s="190"/>
      <c r="M106" s="190"/>
      <c r="N106" s="190"/>
      <c r="O106" s="190"/>
      <c r="P106" s="190"/>
      <c r="Q106" s="190"/>
      <c r="R106" s="190"/>
      <c r="S106" s="190"/>
      <c r="T106" s="190"/>
      <c r="U106" s="190"/>
    </row>
    <row r="107" spans="1:21" x14ac:dyDescent="0.15">
      <c r="A107" s="190"/>
      <c r="B107" s="190"/>
      <c r="C107" s="190"/>
      <c r="D107" s="190"/>
      <c r="E107" s="190"/>
      <c r="F107" s="190"/>
      <c r="G107" s="190"/>
      <c r="H107" s="190"/>
      <c r="I107" s="190"/>
      <c r="J107" s="190"/>
      <c r="K107" s="190"/>
      <c r="L107" s="190"/>
      <c r="M107" s="190"/>
      <c r="N107" s="190"/>
      <c r="O107" s="190"/>
      <c r="P107" s="190"/>
      <c r="Q107" s="190"/>
      <c r="R107" s="190"/>
      <c r="S107" s="190"/>
      <c r="T107" s="190"/>
      <c r="U107" s="190"/>
    </row>
    <row r="108" spans="1:21" x14ac:dyDescent="0.15">
      <c r="A108" s="190"/>
      <c r="B108" s="190"/>
      <c r="C108" s="190"/>
      <c r="D108" s="190"/>
      <c r="E108" s="190"/>
      <c r="F108" s="190"/>
      <c r="G108" s="190"/>
      <c r="H108" s="190"/>
      <c r="I108" s="190"/>
      <c r="J108" s="190"/>
      <c r="K108" s="190"/>
      <c r="L108" s="190"/>
      <c r="M108" s="190"/>
      <c r="N108" s="190"/>
      <c r="O108" s="190"/>
      <c r="P108" s="190"/>
      <c r="Q108" s="190"/>
      <c r="R108" s="190"/>
      <c r="S108" s="190"/>
      <c r="T108" s="190"/>
      <c r="U108" s="190"/>
    </row>
    <row r="109" spans="1:21" x14ac:dyDescent="0.15">
      <c r="A109" s="190"/>
      <c r="B109" s="190"/>
      <c r="C109" s="190"/>
      <c r="D109" s="190"/>
      <c r="E109" s="190"/>
      <c r="F109" s="190"/>
      <c r="G109" s="190"/>
      <c r="H109" s="190"/>
      <c r="I109" s="190"/>
      <c r="J109" s="190"/>
      <c r="K109" s="190"/>
      <c r="L109" s="190"/>
      <c r="M109" s="190"/>
      <c r="N109" s="190"/>
      <c r="O109" s="190"/>
      <c r="P109" s="190"/>
      <c r="Q109" s="190"/>
      <c r="R109" s="190"/>
      <c r="S109" s="190"/>
      <c r="T109" s="190"/>
      <c r="U109" s="190"/>
    </row>
    <row r="110" spans="1:21" x14ac:dyDescent="0.15">
      <c r="A110" s="190"/>
      <c r="B110" s="190"/>
      <c r="C110" s="190"/>
      <c r="D110" s="190"/>
      <c r="E110" s="190"/>
      <c r="F110" s="190"/>
      <c r="G110" s="190"/>
      <c r="H110" s="190"/>
      <c r="I110" s="190"/>
      <c r="J110" s="190"/>
      <c r="K110" s="190"/>
      <c r="L110" s="190"/>
      <c r="M110" s="190"/>
      <c r="N110" s="190"/>
      <c r="O110" s="190"/>
      <c r="P110" s="190"/>
      <c r="Q110" s="190"/>
      <c r="R110" s="190"/>
      <c r="S110" s="190"/>
      <c r="T110" s="190"/>
      <c r="U110" s="190"/>
    </row>
    <row r="111" spans="1:21" x14ac:dyDescent="0.15">
      <c r="A111" s="190"/>
      <c r="B111" s="190"/>
      <c r="C111" s="190"/>
      <c r="D111" s="190"/>
      <c r="E111" s="190"/>
      <c r="F111" s="190"/>
      <c r="G111" s="190"/>
      <c r="H111" s="190"/>
      <c r="I111" s="190"/>
      <c r="J111" s="190"/>
      <c r="K111" s="190"/>
      <c r="L111" s="190"/>
      <c r="M111" s="190"/>
      <c r="N111" s="190"/>
      <c r="O111" s="190"/>
      <c r="P111" s="190"/>
      <c r="Q111" s="190"/>
      <c r="R111" s="190"/>
      <c r="S111" s="190"/>
      <c r="T111" s="190"/>
      <c r="U111" s="190"/>
    </row>
    <row r="112" spans="1:21" x14ac:dyDescent="0.15">
      <c r="A112" s="190"/>
      <c r="B112" s="190"/>
      <c r="C112" s="190"/>
      <c r="D112" s="190"/>
      <c r="E112" s="190"/>
      <c r="F112" s="190"/>
      <c r="G112" s="190"/>
      <c r="H112" s="190"/>
      <c r="I112" s="190"/>
      <c r="J112" s="190"/>
      <c r="K112" s="190"/>
      <c r="L112" s="190"/>
      <c r="M112" s="190"/>
      <c r="N112" s="190"/>
      <c r="O112" s="190"/>
      <c r="P112" s="190"/>
      <c r="Q112" s="190"/>
      <c r="R112" s="190"/>
      <c r="S112" s="190"/>
      <c r="T112" s="190"/>
      <c r="U112" s="190"/>
    </row>
    <row r="113" spans="1:21" x14ac:dyDescent="0.15">
      <c r="A113" s="190"/>
      <c r="B113" s="190"/>
      <c r="C113" s="190"/>
      <c r="D113" s="190"/>
      <c r="E113" s="190"/>
      <c r="F113" s="190"/>
      <c r="G113" s="190"/>
      <c r="H113" s="190"/>
      <c r="I113" s="190"/>
      <c r="J113" s="190"/>
      <c r="K113" s="190"/>
      <c r="L113" s="190"/>
      <c r="M113" s="190"/>
      <c r="N113" s="190"/>
      <c r="O113" s="190"/>
      <c r="P113" s="190"/>
      <c r="Q113" s="190"/>
      <c r="R113" s="190"/>
      <c r="S113" s="190"/>
      <c r="T113" s="190"/>
      <c r="U113" s="190"/>
    </row>
    <row r="114" spans="1:21" x14ac:dyDescent="0.15">
      <c r="A114" s="190"/>
      <c r="B114" s="190"/>
      <c r="C114" s="190"/>
      <c r="D114" s="190"/>
      <c r="E114" s="190"/>
      <c r="F114" s="190"/>
      <c r="G114" s="190"/>
      <c r="H114" s="190"/>
      <c r="I114" s="190"/>
      <c r="J114" s="190"/>
      <c r="K114" s="190"/>
      <c r="L114" s="190"/>
      <c r="M114" s="190"/>
      <c r="N114" s="190"/>
      <c r="O114" s="190"/>
      <c r="P114" s="190"/>
      <c r="Q114" s="190"/>
      <c r="R114" s="190"/>
      <c r="S114" s="190"/>
      <c r="T114" s="190"/>
      <c r="U114" s="190"/>
    </row>
    <row r="115" spans="1:21" x14ac:dyDescent="0.15">
      <c r="A115" s="190"/>
      <c r="B115" s="190"/>
      <c r="C115" s="190"/>
      <c r="D115" s="190"/>
      <c r="E115" s="190"/>
      <c r="F115" s="190"/>
      <c r="G115" s="190"/>
      <c r="H115" s="190"/>
      <c r="I115" s="190"/>
      <c r="J115" s="190"/>
      <c r="K115" s="190"/>
      <c r="L115" s="190"/>
      <c r="M115" s="190"/>
      <c r="N115" s="190"/>
      <c r="O115" s="190"/>
      <c r="P115" s="190"/>
      <c r="Q115" s="190"/>
      <c r="R115" s="190"/>
      <c r="S115" s="190"/>
      <c r="T115" s="190"/>
      <c r="U115" s="190"/>
    </row>
    <row r="116" spans="1:21" x14ac:dyDescent="0.15">
      <c r="A116" s="190"/>
      <c r="B116" s="190"/>
      <c r="C116" s="190"/>
      <c r="D116" s="190"/>
      <c r="E116" s="190"/>
      <c r="F116" s="190"/>
      <c r="G116" s="190"/>
      <c r="H116" s="190"/>
      <c r="I116" s="190"/>
      <c r="J116" s="190"/>
      <c r="K116" s="190"/>
      <c r="L116" s="190"/>
      <c r="M116" s="190"/>
      <c r="N116" s="190"/>
      <c r="O116" s="190"/>
      <c r="P116" s="190"/>
      <c r="Q116" s="190"/>
      <c r="R116" s="190"/>
      <c r="S116" s="190"/>
      <c r="T116" s="190"/>
      <c r="U116" s="190"/>
    </row>
    <row r="117" spans="1:21" x14ac:dyDescent="0.15">
      <c r="A117" s="190"/>
      <c r="B117" s="190"/>
      <c r="C117" s="190"/>
      <c r="D117" s="190"/>
      <c r="E117" s="190"/>
      <c r="F117" s="190"/>
      <c r="G117" s="190"/>
      <c r="H117" s="190"/>
      <c r="I117" s="190"/>
      <c r="J117" s="190"/>
      <c r="K117" s="190"/>
      <c r="L117" s="190"/>
      <c r="M117" s="190"/>
      <c r="N117" s="190"/>
      <c r="O117" s="190"/>
      <c r="P117" s="190"/>
      <c r="Q117" s="190"/>
      <c r="R117" s="190"/>
      <c r="S117" s="190"/>
      <c r="T117" s="190"/>
      <c r="U117" s="190"/>
    </row>
    <row r="118" spans="1:21" x14ac:dyDescent="0.15">
      <c r="A118" s="190"/>
      <c r="B118" s="190"/>
      <c r="C118" s="190"/>
      <c r="D118" s="190"/>
      <c r="E118" s="190"/>
      <c r="F118" s="190"/>
      <c r="G118" s="190"/>
      <c r="H118" s="190"/>
      <c r="I118" s="190"/>
      <c r="J118" s="190"/>
      <c r="K118" s="190"/>
      <c r="L118" s="190"/>
      <c r="M118" s="190"/>
      <c r="N118" s="190"/>
      <c r="O118" s="190"/>
      <c r="P118" s="190"/>
      <c r="Q118" s="190"/>
      <c r="R118" s="190"/>
      <c r="S118" s="190"/>
      <c r="T118" s="190"/>
      <c r="U118" s="190"/>
    </row>
    <row r="119" spans="1:21" x14ac:dyDescent="0.15">
      <c r="A119" s="190"/>
      <c r="B119" s="190"/>
      <c r="C119" s="190"/>
      <c r="D119" s="190"/>
      <c r="E119" s="190"/>
      <c r="F119" s="190"/>
      <c r="G119" s="190"/>
      <c r="H119" s="190"/>
      <c r="I119" s="190"/>
      <c r="J119" s="190"/>
      <c r="K119" s="190"/>
      <c r="L119" s="190"/>
      <c r="M119" s="190"/>
      <c r="N119" s="190"/>
      <c r="O119" s="190"/>
      <c r="P119" s="190"/>
      <c r="Q119" s="190"/>
      <c r="R119" s="190"/>
      <c r="S119" s="190"/>
      <c r="T119" s="190"/>
      <c r="U119" s="190"/>
    </row>
    <row r="120" spans="1:21" x14ac:dyDescent="0.15">
      <c r="A120" s="190"/>
      <c r="B120" s="190"/>
      <c r="C120" s="190"/>
      <c r="D120" s="190"/>
      <c r="E120" s="190"/>
      <c r="F120" s="190"/>
      <c r="G120" s="190"/>
      <c r="H120" s="190"/>
      <c r="I120" s="190"/>
      <c r="J120" s="190"/>
      <c r="K120" s="190"/>
      <c r="L120" s="190"/>
      <c r="M120" s="190"/>
      <c r="N120" s="190"/>
      <c r="O120" s="190"/>
      <c r="P120" s="190"/>
      <c r="Q120" s="190"/>
      <c r="R120" s="190"/>
      <c r="S120" s="190"/>
      <c r="T120" s="190"/>
      <c r="U120" s="190"/>
    </row>
    <row r="121" spans="1:21" x14ac:dyDescent="0.15">
      <c r="A121" s="190"/>
      <c r="B121" s="190"/>
      <c r="C121" s="190"/>
      <c r="D121" s="190"/>
      <c r="E121" s="190"/>
      <c r="F121" s="190"/>
      <c r="G121" s="190"/>
      <c r="H121" s="190"/>
      <c r="I121" s="190"/>
      <c r="J121" s="190"/>
      <c r="K121" s="190"/>
      <c r="L121" s="190"/>
      <c r="M121" s="190"/>
      <c r="N121" s="190"/>
      <c r="O121" s="190"/>
      <c r="P121" s="190"/>
      <c r="Q121" s="190"/>
      <c r="R121" s="190"/>
      <c r="S121" s="190"/>
      <c r="T121" s="190"/>
      <c r="U121" s="190"/>
    </row>
    <row r="122" spans="1:21" x14ac:dyDescent="0.15">
      <c r="A122" s="190"/>
      <c r="B122" s="190"/>
      <c r="C122" s="190"/>
      <c r="D122" s="190"/>
      <c r="E122" s="190"/>
      <c r="F122" s="190"/>
      <c r="G122" s="190"/>
      <c r="H122" s="190"/>
      <c r="I122" s="190"/>
      <c r="J122" s="190"/>
      <c r="K122" s="190"/>
      <c r="L122" s="190"/>
      <c r="M122" s="190"/>
      <c r="N122" s="190"/>
      <c r="O122" s="190"/>
      <c r="P122" s="190"/>
      <c r="Q122" s="190"/>
      <c r="R122" s="190"/>
      <c r="S122" s="190"/>
      <c r="T122" s="190"/>
      <c r="U122" s="190"/>
    </row>
    <row r="123" spans="1:21" x14ac:dyDescent="0.15">
      <c r="A123" s="190"/>
      <c r="B123" s="190"/>
      <c r="C123" s="190"/>
      <c r="D123" s="190"/>
      <c r="E123" s="190"/>
      <c r="F123" s="190"/>
      <c r="G123" s="190"/>
      <c r="H123" s="190"/>
      <c r="I123" s="190"/>
      <c r="J123" s="190"/>
      <c r="K123" s="190"/>
      <c r="L123" s="190"/>
      <c r="M123" s="190"/>
      <c r="N123" s="190"/>
      <c r="O123" s="190"/>
      <c r="P123" s="190"/>
      <c r="Q123" s="190"/>
      <c r="R123" s="190"/>
      <c r="S123" s="190"/>
      <c r="T123" s="190"/>
      <c r="U123" s="190"/>
    </row>
    <row r="124" spans="1:21" x14ac:dyDescent="0.15">
      <c r="A124" s="190"/>
      <c r="B124" s="190"/>
      <c r="C124" s="190"/>
      <c r="D124" s="190"/>
      <c r="E124" s="190"/>
      <c r="F124" s="190"/>
      <c r="G124" s="190"/>
      <c r="H124" s="190"/>
      <c r="I124" s="190"/>
      <c r="J124" s="190"/>
      <c r="K124" s="190"/>
      <c r="L124" s="190"/>
      <c r="M124" s="190"/>
      <c r="N124" s="190"/>
      <c r="O124" s="190"/>
      <c r="P124" s="190"/>
      <c r="Q124" s="190"/>
      <c r="R124" s="190"/>
      <c r="S124" s="190"/>
      <c r="T124" s="190"/>
      <c r="U124" s="190"/>
    </row>
    <row r="125" spans="1:21" x14ac:dyDescent="0.15">
      <c r="A125" s="190"/>
      <c r="B125" s="190"/>
      <c r="C125" s="190"/>
      <c r="D125" s="190"/>
      <c r="E125" s="190"/>
      <c r="F125" s="190"/>
      <c r="G125" s="190"/>
      <c r="H125" s="190"/>
      <c r="I125" s="190"/>
      <c r="J125" s="190"/>
      <c r="K125" s="190"/>
      <c r="L125" s="190"/>
      <c r="M125" s="190"/>
      <c r="N125" s="190"/>
      <c r="O125" s="190"/>
      <c r="P125" s="190"/>
      <c r="Q125" s="190"/>
      <c r="R125" s="190"/>
      <c r="S125" s="190"/>
      <c r="T125" s="190"/>
      <c r="U125" s="190"/>
    </row>
    <row r="126" spans="1:21" x14ac:dyDescent="0.15">
      <c r="A126" s="190"/>
      <c r="B126" s="190"/>
      <c r="C126" s="190"/>
      <c r="D126" s="190"/>
      <c r="E126" s="190"/>
      <c r="F126" s="190"/>
      <c r="G126" s="190"/>
      <c r="H126" s="190"/>
      <c r="I126" s="190"/>
      <c r="J126" s="190"/>
      <c r="K126" s="190"/>
      <c r="L126" s="190"/>
      <c r="M126" s="190"/>
      <c r="N126" s="190"/>
      <c r="O126" s="190"/>
      <c r="P126" s="190"/>
      <c r="Q126" s="190"/>
      <c r="R126" s="190"/>
      <c r="S126" s="190"/>
      <c r="T126" s="190"/>
      <c r="U126" s="190"/>
    </row>
    <row r="127" spans="1:21" x14ac:dyDescent="0.15">
      <c r="A127" s="190"/>
      <c r="B127" s="190"/>
      <c r="C127" s="190"/>
      <c r="D127" s="190"/>
      <c r="E127" s="190"/>
      <c r="F127" s="190"/>
      <c r="G127" s="190"/>
      <c r="H127" s="190"/>
      <c r="I127" s="190"/>
      <c r="J127" s="190"/>
      <c r="K127" s="190"/>
      <c r="L127" s="190"/>
      <c r="M127" s="190"/>
      <c r="N127" s="190"/>
      <c r="O127" s="190"/>
      <c r="P127" s="190"/>
      <c r="Q127" s="190"/>
      <c r="R127" s="190"/>
      <c r="S127" s="190"/>
      <c r="T127" s="190"/>
      <c r="U127" s="190"/>
    </row>
    <row r="128" spans="1:21" x14ac:dyDescent="0.15">
      <c r="A128" s="190"/>
      <c r="B128" s="190"/>
      <c r="C128" s="190"/>
      <c r="D128" s="190"/>
      <c r="E128" s="190"/>
      <c r="F128" s="190"/>
      <c r="G128" s="190"/>
      <c r="H128" s="190"/>
      <c r="I128" s="190"/>
      <c r="J128" s="190"/>
      <c r="K128" s="190"/>
      <c r="L128" s="190"/>
      <c r="M128" s="190"/>
      <c r="N128" s="190"/>
      <c r="O128" s="190"/>
      <c r="P128" s="190"/>
      <c r="Q128" s="190"/>
      <c r="R128" s="190"/>
      <c r="S128" s="190"/>
      <c r="T128" s="190"/>
      <c r="U128" s="190"/>
    </row>
    <row r="129" spans="1:21" x14ac:dyDescent="0.15">
      <c r="A129" s="190"/>
      <c r="B129" s="190"/>
      <c r="C129" s="190"/>
      <c r="D129" s="190"/>
      <c r="E129" s="190"/>
      <c r="F129" s="190"/>
      <c r="G129" s="190"/>
      <c r="H129" s="190"/>
      <c r="I129" s="190"/>
      <c r="J129" s="190"/>
      <c r="K129" s="190"/>
      <c r="L129" s="190"/>
      <c r="M129" s="190"/>
      <c r="N129" s="190"/>
      <c r="O129" s="190"/>
      <c r="P129" s="190"/>
      <c r="Q129" s="190"/>
      <c r="R129" s="190"/>
      <c r="S129" s="190"/>
      <c r="T129" s="190"/>
      <c r="U129" s="190"/>
    </row>
    <row r="130" spans="1:21" x14ac:dyDescent="0.15">
      <c r="A130" s="190"/>
      <c r="B130" s="190"/>
      <c r="C130" s="190"/>
      <c r="D130" s="190"/>
      <c r="E130" s="190"/>
      <c r="F130" s="190"/>
      <c r="G130" s="190"/>
      <c r="H130" s="190"/>
      <c r="I130" s="190"/>
      <c r="J130" s="190"/>
      <c r="K130" s="190"/>
      <c r="L130" s="190"/>
      <c r="M130" s="190"/>
      <c r="N130" s="190"/>
      <c r="O130" s="190"/>
      <c r="P130" s="190"/>
      <c r="Q130" s="190"/>
      <c r="R130" s="190"/>
      <c r="S130" s="190"/>
      <c r="T130" s="190"/>
      <c r="U130" s="190"/>
    </row>
    <row r="131" spans="1:21" x14ac:dyDescent="0.15">
      <c r="A131" s="190"/>
      <c r="B131" s="190"/>
      <c r="C131" s="190"/>
      <c r="D131" s="190"/>
      <c r="E131" s="190"/>
      <c r="F131" s="190"/>
      <c r="G131" s="190"/>
      <c r="H131" s="190"/>
      <c r="I131" s="190"/>
      <c r="J131" s="190"/>
      <c r="K131" s="190"/>
      <c r="L131" s="190"/>
      <c r="M131" s="190"/>
      <c r="N131" s="190"/>
      <c r="O131" s="190"/>
      <c r="P131" s="190"/>
      <c r="Q131" s="190"/>
      <c r="R131" s="190"/>
      <c r="S131" s="190"/>
      <c r="T131" s="190"/>
      <c r="U131" s="190"/>
    </row>
    <row r="132" spans="1:21" x14ac:dyDescent="0.15">
      <c r="A132" s="190"/>
      <c r="B132" s="190"/>
      <c r="C132" s="190"/>
      <c r="D132" s="190"/>
      <c r="E132" s="190"/>
      <c r="F132" s="190"/>
      <c r="G132" s="190"/>
      <c r="H132" s="190"/>
      <c r="I132" s="190"/>
      <c r="J132" s="190"/>
      <c r="K132" s="190"/>
      <c r="L132" s="190"/>
      <c r="M132" s="190"/>
      <c r="N132" s="190"/>
      <c r="O132" s="190"/>
      <c r="P132" s="190"/>
      <c r="Q132" s="190"/>
      <c r="R132" s="190"/>
      <c r="S132" s="190"/>
      <c r="T132" s="190"/>
      <c r="U132" s="190"/>
    </row>
    <row r="133" spans="1:21" x14ac:dyDescent="0.15">
      <c r="A133" s="190"/>
      <c r="B133" s="190"/>
      <c r="C133" s="190"/>
      <c r="D133" s="190"/>
      <c r="E133" s="190"/>
      <c r="F133" s="190"/>
      <c r="G133" s="190"/>
      <c r="H133" s="190"/>
      <c r="I133" s="190"/>
      <c r="J133" s="190"/>
      <c r="K133" s="190"/>
      <c r="L133" s="190"/>
      <c r="M133" s="190"/>
      <c r="N133" s="190"/>
      <c r="O133" s="190"/>
      <c r="P133" s="190"/>
      <c r="Q133" s="190"/>
      <c r="R133" s="190"/>
      <c r="S133" s="190"/>
      <c r="T133" s="190"/>
      <c r="U133" s="190"/>
    </row>
    <row r="134" spans="1:21" x14ac:dyDescent="0.15">
      <c r="A134" s="190"/>
      <c r="B134" s="190"/>
      <c r="C134" s="190"/>
      <c r="D134" s="190"/>
      <c r="E134" s="190"/>
      <c r="F134" s="190"/>
      <c r="G134" s="190"/>
      <c r="H134" s="190"/>
      <c r="I134" s="190"/>
      <c r="J134" s="190"/>
      <c r="K134" s="190"/>
      <c r="L134" s="190"/>
      <c r="M134" s="190"/>
      <c r="N134" s="190"/>
      <c r="O134" s="190"/>
      <c r="P134" s="190"/>
      <c r="Q134" s="190"/>
      <c r="R134" s="190"/>
      <c r="S134" s="190"/>
      <c r="T134" s="190"/>
      <c r="U134" s="190"/>
    </row>
    <row r="135" spans="1:21" x14ac:dyDescent="0.15">
      <c r="A135" s="190"/>
      <c r="B135" s="190"/>
      <c r="C135" s="190"/>
      <c r="D135" s="190"/>
      <c r="E135" s="190"/>
      <c r="F135" s="190"/>
      <c r="G135" s="190"/>
      <c r="H135" s="190"/>
      <c r="I135" s="190"/>
      <c r="J135" s="190"/>
      <c r="K135" s="190"/>
      <c r="L135" s="190"/>
      <c r="M135" s="190"/>
      <c r="N135" s="190"/>
      <c r="O135" s="190"/>
      <c r="P135" s="190"/>
      <c r="Q135" s="190"/>
      <c r="R135" s="190"/>
      <c r="S135" s="190"/>
      <c r="T135" s="190"/>
      <c r="U135" s="190"/>
    </row>
    <row r="136" spans="1:21" x14ac:dyDescent="0.15">
      <c r="A136" s="190"/>
      <c r="B136" s="190"/>
      <c r="C136" s="190"/>
      <c r="D136" s="190"/>
      <c r="E136" s="190"/>
      <c r="F136" s="190"/>
      <c r="G136" s="190"/>
      <c r="H136" s="190"/>
      <c r="I136" s="190"/>
      <c r="J136" s="190"/>
      <c r="K136" s="190"/>
      <c r="L136" s="190"/>
      <c r="M136" s="190"/>
      <c r="N136" s="190"/>
      <c r="O136" s="190"/>
      <c r="P136" s="190"/>
      <c r="Q136" s="190"/>
      <c r="R136" s="190"/>
      <c r="S136" s="190"/>
      <c r="T136" s="190"/>
      <c r="U136" s="190"/>
    </row>
    <row r="137" spans="1:21" x14ac:dyDescent="0.15">
      <c r="A137" s="190"/>
      <c r="B137" s="190"/>
      <c r="C137" s="190"/>
      <c r="D137" s="190"/>
      <c r="E137" s="190"/>
      <c r="F137" s="190"/>
      <c r="G137" s="190"/>
      <c r="H137" s="190"/>
      <c r="I137" s="190"/>
      <c r="J137" s="190"/>
      <c r="K137" s="190"/>
      <c r="L137" s="190"/>
      <c r="M137" s="190"/>
      <c r="N137" s="190"/>
      <c r="O137" s="190"/>
      <c r="P137" s="190"/>
      <c r="Q137" s="190"/>
      <c r="R137" s="190"/>
      <c r="S137" s="190"/>
      <c r="T137" s="190"/>
      <c r="U137" s="190"/>
    </row>
    <row r="138" spans="1:21" x14ac:dyDescent="0.15">
      <c r="A138" s="190"/>
      <c r="B138" s="190"/>
      <c r="C138" s="190"/>
      <c r="D138" s="190"/>
      <c r="E138" s="190"/>
      <c r="F138" s="190"/>
      <c r="G138" s="190"/>
      <c r="H138" s="190"/>
      <c r="I138" s="190"/>
      <c r="J138" s="190"/>
      <c r="K138" s="190"/>
      <c r="L138" s="190"/>
      <c r="M138" s="190"/>
      <c r="N138" s="190"/>
      <c r="O138" s="190"/>
      <c r="P138" s="190"/>
      <c r="Q138" s="190"/>
      <c r="R138" s="190"/>
      <c r="S138" s="190"/>
      <c r="T138" s="190"/>
      <c r="U138" s="190"/>
    </row>
    <row r="139" spans="1:21" x14ac:dyDescent="0.15">
      <c r="A139" s="190"/>
      <c r="B139" s="190"/>
      <c r="C139" s="190"/>
      <c r="D139" s="190"/>
      <c r="E139" s="190"/>
      <c r="F139" s="190"/>
      <c r="G139" s="190"/>
      <c r="H139" s="190"/>
      <c r="I139" s="190"/>
      <c r="J139" s="190"/>
      <c r="K139" s="190"/>
      <c r="L139" s="190"/>
      <c r="M139" s="190"/>
      <c r="N139" s="190"/>
      <c r="O139" s="190"/>
      <c r="P139" s="190"/>
      <c r="Q139" s="190"/>
      <c r="R139" s="190"/>
      <c r="S139" s="190"/>
      <c r="T139" s="190"/>
      <c r="U139" s="190"/>
    </row>
    <row r="140" spans="1:21" x14ac:dyDescent="0.15">
      <c r="A140" s="190"/>
      <c r="B140" s="190"/>
      <c r="C140" s="190"/>
      <c r="D140" s="190"/>
      <c r="E140" s="190"/>
      <c r="F140" s="190"/>
      <c r="G140" s="190"/>
      <c r="H140" s="190"/>
      <c r="I140" s="190"/>
      <c r="J140" s="190"/>
      <c r="K140" s="190"/>
      <c r="L140" s="190"/>
      <c r="M140" s="190"/>
      <c r="N140" s="190"/>
      <c r="O140" s="190"/>
      <c r="P140" s="190"/>
      <c r="Q140" s="190"/>
      <c r="R140" s="190"/>
      <c r="S140" s="190"/>
      <c r="T140" s="190"/>
      <c r="U140" s="190"/>
    </row>
    <row r="141" spans="1:21" x14ac:dyDescent="0.15">
      <c r="A141" s="190"/>
      <c r="B141" s="190"/>
      <c r="C141" s="190"/>
      <c r="D141" s="190"/>
      <c r="E141" s="190"/>
      <c r="F141" s="190"/>
      <c r="G141" s="190"/>
      <c r="H141" s="190"/>
      <c r="I141" s="190"/>
      <c r="J141" s="190"/>
      <c r="K141" s="190"/>
      <c r="L141" s="190"/>
      <c r="M141" s="190"/>
      <c r="N141" s="190"/>
      <c r="O141" s="190"/>
      <c r="P141" s="190"/>
      <c r="Q141" s="190"/>
      <c r="R141" s="190"/>
      <c r="S141" s="190"/>
      <c r="T141" s="190"/>
      <c r="U141" s="190"/>
    </row>
    <row r="142" spans="1:21" x14ac:dyDescent="0.15">
      <c r="A142" s="190"/>
      <c r="B142" s="190"/>
      <c r="C142" s="190"/>
      <c r="D142" s="190"/>
      <c r="E142" s="190"/>
      <c r="F142" s="190"/>
      <c r="G142" s="190"/>
      <c r="H142" s="190"/>
      <c r="I142" s="190"/>
      <c r="J142" s="190"/>
      <c r="K142" s="190"/>
      <c r="L142" s="190"/>
      <c r="M142" s="190"/>
      <c r="N142" s="190"/>
      <c r="O142" s="190"/>
      <c r="P142" s="190"/>
      <c r="Q142" s="190"/>
      <c r="R142" s="190"/>
      <c r="S142" s="190"/>
      <c r="T142" s="190"/>
      <c r="U142" s="190"/>
    </row>
    <row r="143" spans="1:21" x14ac:dyDescent="0.15">
      <c r="A143" s="190"/>
      <c r="B143" s="190"/>
      <c r="C143" s="190"/>
      <c r="D143" s="190"/>
      <c r="E143" s="190"/>
      <c r="F143" s="190"/>
      <c r="G143" s="190"/>
      <c r="H143" s="190"/>
      <c r="I143" s="190"/>
      <c r="J143" s="190"/>
      <c r="K143" s="190"/>
      <c r="L143" s="190"/>
      <c r="M143" s="190"/>
      <c r="N143" s="190"/>
      <c r="O143" s="190"/>
      <c r="P143" s="190"/>
      <c r="Q143" s="190"/>
      <c r="R143" s="190"/>
      <c r="S143" s="190"/>
      <c r="T143" s="190"/>
      <c r="U143" s="190"/>
    </row>
    <row r="144" spans="1:21" x14ac:dyDescent="0.15">
      <c r="A144" s="190"/>
      <c r="B144" s="190"/>
      <c r="C144" s="190"/>
      <c r="D144" s="190"/>
      <c r="E144" s="190"/>
      <c r="F144" s="190"/>
      <c r="G144" s="190"/>
      <c r="H144" s="190"/>
      <c r="I144" s="190"/>
      <c r="J144" s="190"/>
      <c r="K144" s="190"/>
      <c r="L144" s="190"/>
      <c r="M144" s="190"/>
      <c r="N144" s="190"/>
      <c r="O144" s="190"/>
      <c r="P144" s="190"/>
      <c r="Q144" s="190"/>
      <c r="R144" s="190"/>
      <c r="S144" s="190"/>
      <c r="T144" s="190"/>
      <c r="U144" s="190"/>
    </row>
    <row r="145" spans="1:21" x14ac:dyDescent="0.15">
      <c r="A145" s="190"/>
      <c r="B145" s="190"/>
      <c r="C145" s="190"/>
      <c r="D145" s="190"/>
      <c r="E145" s="190"/>
      <c r="F145" s="190"/>
      <c r="G145" s="190"/>
      <c r="H145" s="190"/>
      <c r="I145" s="190"/>
      <c r="J145" s="190"/>
      <c r="K145" s="190"/>
      <c r="L145" s="190"/>
      <c r="M145" s="190"/>
      <c r="N145" s="190"/>
      <c r="O145" s="190"/>
      <c r="P145" s="190"/>
      <c r="Q145" s="190"/>
      <c r="R145" s="190"/>
      <c r="S145" s="190"/>
      <c r="T145" s="190"/>
      <c r="U145" s="190"/>
    </row>
    <row r="146" spans="1:21" x14ac:dyDescent="0.15">
      <c r="A146" s="190"/>
      <c r="B146" s="190"/>
      <c r="C146" s="190"/>
      <c r="D146" s="190"/>
      <c r="E146" s="190"/>
      <c r="F146" s="190"/>
      <c r="G146" s="190"/>
      <c r="H146" s="190"/>
      <c r="I146" s="190"/>
      <c r="J146" s="190"/>
      <c r="K146" s="190"/>
      <c r="L146" s="190"/>
      <c r="M146" s="190"/>
      <c r="N146" s="190"/>
      <c r="O146" s="190"/>
      <c r="P146" s="190"/>
      <c r="Q146" s="190"/>
      <c r="R146" s="190"/>
      <c r="S146" s="190"/>
      <c r="T146" s="190"/>
      <c r="U146" s="190"/>
    </row>
    <row r="147" spans="1:21" x14ac:dyDescent="0.15">
      <c r="A147" s="190"/>
      <c r="B147" s="190"/>
      <c r="C147" s="190"/>
      <c r="D147" s="190"/>
      <c r="E147" s="190"/>
      <c r="F147" s="190"/>
      <c r="G147" s="190"/>
      <c r="H147" s="190"/>
      <c r="I147" s="190"/>
      <c r="J147" s="190"/>
      <c r="K147" s="190"/>
      <c r="L147" s="190"/>
      <c r="M147" s="190"/>
      <c r="N147" s="190"/>
      <c r="O147" s="190"/>
      <c r="P147" s="190"/>
      <c r="Q147" s="190"/>
      <c r="R147" s="190"/>
      <c r="S147" s="190"/>
      <c r="T147" s="190"/>
      <c r="U147" s="190"/>
    </row>
    <row r="148" spans="1:21" x14ac:dyDescent="0.15">
      <c r="A148" s="190"/>
      <c r="B148" s="190"/>
      <c r="C148" s="190"/>
      <c r="D148" s="190"/>
      <c r="E148" s="190"/>
      <c r="F148" s="190"/>
      <c r="G148" s="190"/>
      <c r="H148" s="190"/>
      <c r="I148" s="190"/>
      <c r="J148" s="190"/>
      <c r="K148" s="190"/>
      <c r="L148" s="190"/>
      <c r="M148" s="190"/>
      <c r="N148" s="190"/>
      <c r="O148" s="190"/>
      <c r="P148" s="190"/>
      <c r="Q148" s="190"/>
      <c r="R148" s="190"/>
      <c r="S148" s="190"/>
      <c r="T148" s="190"/>
      <c r="U148" s="190"/>
    </row>
    <row r="149" spans="1:21" x14ac:dyDescent="0.15">
      <c r="A149" s="190"/>
      <c r="B149" s="190"/>
      <c r="C149" s="190"/>
      <c r="D149" s="190"/>
      <c r="E149" s="190"/>
      <c r="F149" s="190"/>
      <c r="G149" s="190"/>
      <c r="H149" s="190"/>
      <c r="I149" s="190"/>
      <c r="J149" s="190"/>
      <c r="K149" s="190"/>
      <c r="L149" s="190"/>
      <c r="M149" s="190"/>
      <c r="N149" s="190"/>
      <c r="O149" s="190"/>
      <c r="P149" s="190"/>
      <c r="Q149" s="190"/>
      <c r="R149" s="190"/>
      <c r="S149" s="190"/>
      <c r="T149" s="190"/>
      <c r="U149" s="190"/>
    </row>
    <row r="150" spans="1:21" x14ac:dyDescent="0.15">
      <c r="A150" s="190"/>
      <c r="B150" s="190"/>
      <c r="C150" s="190"/>
      <c r="D150" s="190"/>
      <c r="E150" s="190"/>
      <c r="F150" s="190"/>
      <c r="G150" s="190"/>
      <c r="H150" s="190"/>
      <c r="I150" s="190"/>
      <c r="J150" s="190"/>
      <c r="K150" s="190"/>
      <c r="L150" s="190"/>
      <c r="M150" s="190"/>
      <c r="N150" s="190"/>
      <c r="O150" s="190"/>
      <c r="P150" s="190"/>
      <c r="Q150" s="190"/>
      <c r="R150" s="190"/>
      <c r="S150" s="190"/>
      <c r="T150" s="190"/>
      <c r="U150" s="190"/>
    </row>
    <row r="151" spans="1:21" x14ac:dyDescent="0.15">
      <c r="A151" s="190"/>
      <c r="B151" s="190"/>
      <c r="C151" s="190"/>
      <c r="D151" s="190"/>
      <c r="E151" s="190"/>
      <c r="F151" s="190"/>
      <c r="G151" s="190"/>
      <c r="H151" s="190"/>
      <c r="I151" s="190"/>
      <c r="J151" s="190"/>
      <c r="K151" s="190"/>
      <c r="L151" s="190"/>
      <c r="M151" s="190"/>
      <c r="N151" s="190"/>
      <c r="O151" s="190"/>
      <c r="P151" s="190"/>
      <c r="Q151" s="190"/>
      <c r="R151" s="190"/>
      <c r="S151" s="190"/>
      <c r="T151" s="190"/>
      <c r="U151" s="190"/>
    </row>
    <row r="152" spans="1:21" x14ac:dyDescent="0.15">
      <c r="A152" s="190"/>
      <c r="B152" s="190"/>
      <c r="C152" s="190"/>
      <c r="D152" s="190"/>
      <c r="E152" s="190"/>
      <c r="F152" s="190"/>
      <c r="G152" s="190"/>
      <c r="H152" s="190"/>
      <c r="I152" s="190"/>
      <c r="J152" s="190"/>
      <c r="K152" s="190"/>
      <c r="L152" s="190"/>
      <c r="M152" s="190"/>
      <c r="N152" s="190"/>
      <c r="O152" s="190"/>
      <c r="P152" s="190"/>
      <c r="Q152" s="190"/>
      <c r="R152" s="190"/>
      <c r="S152" s="190"/>
      <c r="T152" s="190"/>
      <c r="U152" s="190"/>
    </row>
    <row r="153" spans="1:21" x14ac:dyDescent="0.15">
      <c r="A153" s="190"/>
      <c r="B153" s="190"/>
      <c r="C153" s="190"/>
      <c r="D153" s="190"/>
      <c r="E153" s="190"/>
      <c r="F153" s="190"/>
      <c r="G153" s="190"/>
      <c r="H153" s="190"/>
      <c r="I153" s="190"/>
      <c r="J153" s="190"/>
      <c r="K153" s="190"/>
      <c r="L153" s="190"/>
      <c r="M153" s="190"/>
      <c r="N153" s="190"/>
      <c r="O153" s="190"/>
      <c r="P153" s="190"/>
      <c r="Q153" s="190"/>
      <c r="R153" s="190"/>
      <c r="S153" s="190"/>
      <c r="T153" s="190"/>
      <c r="U153" s="190"/>
    </row>
    <row r="154" spans="1:21" x14ac:dyDescent="0.15">
      <c r="A154" s="190"/>
      <c r="B154" s="190"/>
      <c r="C154" s="190"/>
      <c r="D154" s="190"/>
      <c r="E154" s="190"/>
      <c r="F154" s="190"/>
      <c r="G154" s="190"/>
      <c r="H154" s="190"/>
      <c r="I154" s="190"/>
      <c r="J154" s="190"/>
      <c r="K154" s="190"/>
      <c r="L154" s="190"/>
      <c r="M154" s="190"/>
      <c r="N154" s="190"/>
      <c r="O154" s="190"/>
      <c r="P154" s="190"/>
      <c r="Q154" s="190"/>
      <c r="R154" s="190"/>
      <c r="S154" s="190"/>
      <c r="T154" s="190"/>
      <c r="U154" s="190"/>
    </row>
    <row r="155" spans="1:21" x14ac:dyDescent="0.15">
      <c r="A155" s="190"/>
      <c r="B155" s="190"/>
      <c r="C155" s="190"/>
      <c r="D155" s="190"/>
      <c r="E155" s="190"/>
      <c r="F155" s="190"/>
      <c r="G155" s="190"/>
      <c r="H155" s="190"/>
      <c r="I155" s="190"/>
      <c r="J155" s="190"/>
      <c r="K155" s="190"/>
      <c r="L155" s="190"/>
      <c r="M155" s="190"/>
      <c r="N155" s="190"/>
      <c r="O155" s="190"/>
      <c r="P155" s="190"/>
      <c r="Q155" s="190"/>
      <c r="R155" s="190"/>
      <c r="S155" s="190"/>
      <c r="T155" s="190"/>
      <c r="U155" s="190"/>
    </row>
    <row r="156" spans="1:21" x14ac:dyDescent="0.15">
      <c r="A156" s="190"/>
      <c r="B156" s="190"/>
      <c r="C156" s="190"/>
      <c r="D156" s="190"/>
      <c r="E156" s="190"/>
      <c r="F156" s="190"/>
      <c r="G156" s="190"/>
      <c r="H156" s="190"/>
      <c r="I156" s="190"/>
      <c r="J156" s="190"/>
      <c r="K156" s="190"/>
      <c r="L156" s="190"/>
      <c r="M156" s="190"/>
      <c r="N156" s="190"/>
      <c r="O156" s="190"/>
      <c r="P156" s="190"/>
      <c r="Q156" s="190"/>
      <c r="R156" s="190"/>
      <c r="S156" s="190"/>
      <c r="T156" s="190"/>
      <c r="U156" s="190"/>
    </row>
    <row r="157" spans="1:21" x14ac:dyDescent="0.15">
      <c r="A157" s="190"/>
      <c r="B157" s="190"/>
      <c r="C157" s="190"/>
      <c r="D157" s="190"/>
      <c r="E157" s="190"/>
      <c r="F157" s="190"/>
      <c r="G157" s="190"/>
      <c r="H157" s="190"/>
      <c r="I157" s="190"/>
      <c r="J157" s="190"/>
      <c r="K157" s="190"/>
      <c r="L157" s="190"/>
      <c r="M157" s="190"/>
      <c r="N157" s="190"/>
      <c r="O157" s="190"/>
      <c r="P157" s="190"/>
      <c r="Q157" s="190"/>
      <c r="R157" s="190"/>
      <c r="S157" s="190"/>
      <c r="T157" s="190"/>
      <c r="U157" s="190"/>
    </row>
    <row r="158" spans="1:21" x14ac:dyDescent="0.15">
      <c r="A158" s="190"/>
      <c r="B158" s="190"/>
      <c r="C158" s="190"/>
      <c r="D158" s="190"/>
      <c r="E158" s="190"/>
      <c r="F158" s="190"/>
      <c r="G158" s="190"/>
      <c r="H158" s="190"/>
      <c r="I158" s="190"/>
      <c r="J158" s="190"/>
      <c r="K158" s="190"/>
      <c r="L158" s="190"/>
      <c r="M158" s="190"/>
      <c r="N158" s="190"/>
      <c r="O158" s="190"/>
      <c r="P158" s="190"/>
      <c r="Q158" s="190"/>
      <c r="R158" s="190"/>
      <c r="S158" s="190"/>
      <c r="T158" s="190"/>
      <c r="U158" s="190"/>
    </row>
    <row r="159" spans="1:21" x14ac:dyDescent="0.15">
      <c r="A159" s="190"/>
      <c r="B159" s="190"/>
      <c r="C159" s="190"/>
      <c r="D159" s="190"/>
      <c r="E159" s="190"/>
      <c r="F159" s="190"/>
      <c r="G159" s="190"/>
      <c r="H159" s="190"/>
      <c r="I159" s="190"/>
      <c r="J159" s="190"/>
      <c r="K159" s="190"/>
      <c r="L159" s="190"/>
      <c r="M159" s="190"/>
      <c r="N159" s="190"/>
      <c r="O159" s="190"/>
      <c r="P159" s="190"/>
      <c r="Q159" s="190"/>
      <c r="R159" s="190"/>
      <c r="S159" s="190"/>
      <c r="T159" s="190"/>
      <c r="U159" s="190"/>
    </row>
    <row r="160" spans="1:21" x14ac:dyDescent="0.15">
      <c r="A160" s="190"/>
      <c r="B160" s="190"/>
      <c r="C160" s="190"/>
      <c r="D160" s="190"/>
      <c r="E160" s="190"/>
      <c r="F160" s="190"/>
      <c r="G160" s="190"/>
      <c r="H160" s="190"/>
      <c r="I160" s="190"/>
      <c r="J160" s="190"/>
      <c r="K160" s="190"/>
      <c r="L160" s="190"/>
      <c r="M160" s="190"/>
      <c r="N160" s="190"/>
      <c r="O160" s="190"/>
      <c r="P160" s="190"/>
      <c r="Q160" s="190"/>
      <c r="R160" s="190"/>
      <c r="S160" s="190"/>
      <c r="T160" s="190"/>
      <c r="U160" s="190"/>
    </row>
    <row r="161" spans="1:21" x14ac:dyDescent="0.15">
      <c r="A161" s="190"/>
      <c r="B161" s="190"/>
      <c r="C161" s="190"/>
      <c r="D161" s="190"/>
      <c r="E161" s="190"/>
      <c r="F161" s="190"/>
      <c r="G161" s="190"/>
      <c r="H161" s="190"/>
      <c r="I161" s="190"/>
      <c r="J161" s="190"/>
      <c r="K161" s="190"/>
      <c r="L161" s="190"/>
      <c r="M161" s="190"/>
      <c r="N161" s="190"/>
      <c r="O161" s="190"/>
      <c r="P161" s="190"/>
      <c r="Q161" s="190"/>
      <c r="R161" s="190"/>
      <c r="S161" s="190"/>
      <c r="T161" s="190"/>
      <c r="U161" s="190"/>
    </row>
    <row r="162" spans="1:21" x14ac:dyDescent="0.15">
      <c r="A162" s="190"/>
      <c r="B162" s="190"/>
      <c r="C162" s="190"/>
      <c r="D162" s="190"/>
      <c r="E162" s="190"/>
      <c r="F162" s="190"/>
      <c r="G162" s="190"/>
      <c r="H162" s="190"/>
      <c r="I162" s="190"/>
      <c r="J162" s="190"/>
      <c r="K162" s="190"/>
      <c r="L162" s="190"/>
      <c r="M162" s="190"/>
      <c r="N162" s="190"/>
      <c r="O162" s="190"/>
      <c r="P162" s="190"/>
      <c r="Q162" s="190"/>
      <c r="R162" s="190"/>
      <c r="S162" s="190"/>
      <c r="T162" s="190"/>
      <c r="U162" s="190"/>
    </row>
    <row r="163" spans="1:21" x14ac:dyDescent="0.15">
      <c r="A163" s="190"/>
      <c r="B163" s="190"/>
      <c r="C163" s="190"/>
      <c r="D163" s="190"/>
      <c r="E163" s="190"/>
      <c r="F163" s="190"/>
      <c r="G163" s="190"/>
      <c r="H163" s="190"/>
      <c r="I163" s="190"/>
      <c r="J163" s="190"/>
      <c r="K163" s="190"/>
      <c r="L163" s="190"/>
      <c r="M163" s="190"/>
      <c r="N163" s="190"/>
      <c r="O163" s="190"/>
      <c r="P163" s="190"/>
      <c r="Q163" s="190"/>
      <c r="R163" s="190"/>
      <c r="S163" s="190"/>
      <c r="T163" s="190"/>
      <c r="U163" s="190"/>
    </row>
    <row r="164" spans="1:21" x14ac:dyDescent="0.15">
      <c r="A164" s="190"/>
      <c r="B164" s="190"/>
      <c r="C164" s="190"/>
      <c r="D164" s="190"/>
      <c r="E164" s="190"/>
      <c r="F164" s="190"/>
      <c r="G164" s="190"/>
      <c r="H164" s="190"/>
      <c r="I164" s="190"/>
      <c r="J164" s="190"/>
      <c r="K164" s="190"/>
      <c r="L164" s="190"/>
      <c r="M164" s="190"/>
      <c r="N164" s="190"/>
      <c r="O164" s="190"/>
      <c r="P164" s="190"/>
      <c r="Q164" s="190"/>
      <c r="R164" s="190"/>
      <c r="S164" s="190"/>
      <c r="T164" s="190"/>
      <c r="U164" s="190"/>
    </row>
    <row r="165" spans="1:21" x14ac:dyDescent="0.15">
      <c r="A165" s="190"/>
      <c r="B165" s="190"/>
      <c r="C165" s="190"/>
      <c r="D165" s="190"/>
      <c r="E165" s="190"/>
      <c r="F165" s="190"/>
      <c r="G165" s="190"/>
      <c r="H165" s="190"/>
      <c r="I165" s="190"/>
      <c r="J165" s="190"/>
      <c r="K165" s="190"/>
      <c r="L165" s="190"/>
      <c r="M165" s="190"/>
      <c r="N165" s="190"/>
      <c r="O165" s="190"/>
      <c r="P165" s="190"/>
      <c r="Q165" s="190"/>
      <c r="R165" s="190"/>
      <c r="S165" s="190"/>
      <c r="T165" s="190"/>
      <c r="U165" s="190"/>
    </row>
    <row r="166" spans="1:21" x14ac:dyDescent="0.15">
      <c r="A166" s="190"/>
      <c r="B166" s="190"/>
      <c r="C166" s="190"/>
      <c r="D166" s="190"/>
      <c r="E166" s="190"/>
      <c r="F166" s="190"/>
      <c r="G166" s="190"/>
      <c r="H166" s="190"/>
      <c r="I166" s="190"/>
      <c r="J166" s="190"/>
      <c r="K166" s="190"/>
      <c r="L166" s="190"/>
      <c r="M166" s="190"/>
      <c r="N166" s="190"/>
      <c r="O166" s="190"/>
      <c r="P166" s="190"/>
      <c r="Q166" s="190"/>
      <c r="R166" s="190"/>
      <c r="S166" s="190"/>
      <c r="T166" s="190"/>
      <c r="U166" s="190"/>
    </row>
    <row r="167" spans="1:21" x14ac:dyDescent="0.15">
      <c r="A167" s="190"/>
      <c r="B167" s="190"/>
      <c r="C167" s="190"/>
      <c r="D167" s="190"/>
      <c r="E167" s="190"/>
      <c r="F167" s="190"/>
      <c r="G167" s="190"/>
      <c r="H167" s="190"/>
      <c r="I167" s="190"/>
      <c r="J167" s="190"/>
      <c r="K167" s="190"/>
      <c r="L167" s="190"/>
      <c r="M167" s="190"/>
      <c r="N167" s="190"/>
      <c r="O167" s="190"/>
      <c r="P167" s="190"/>
      <c r="Q167" s="190"/>
      <c r="R167" s="190"/>
      <c r="S167" s="190"/>
      <c r="T167" s="190"/>
      <c r="U167" s="190"/>
    </row>
    <row r="168" spans="1:21" x14ac:dyDescent="0.15">
      <c r="A168" s="190"/>
      <c r="B168" s="190"/>
      <c r="C168" s="190"/>
      <c r="D168" s="190"/>
      <c r="E168" s="190"/>
      <c r="F168" s="190"/>
      <c r="G168" s="190"/>
      <c r="H168" s="190"/>
      <c r="I168" s="190"/>
      <c r="J168" s="190"/>
      <c r="K168" s="190"/>
      <c r="L168" s="190"/>
      <c r="M168" s="190"/>
      <c r="N168" s="190"/>
      <c r="O168" s="190"/>
      <c r="P168" s="190"/>
      <c r="Q168" s="190"/>
      <c r="R168" s="190"/>
      <c r="S168" s="190"/>
      <c r="T168" s="190"/>
      <c r="U168" s="190"/>
    </row>
    <row r="169" spans="1:21" x14ac:dyDescent="0.15">
      <c r="A169" s="190"/>
      <c r="B169" s="190"/>
      <c r="C169" s="190"/>
      <c r="D169" s="190"/>
      <c r="E169" s="190"/>
      <c r="F169" s="190"/>
      <c r="G169" s="190"/>
      <c r="H169" s="190"/>
      <c r="I169" s="190"/>
      <c r="J169" s="190"/>
      <c r="K169" s="190"/>
      <c r="L169" s="190"/>
      <c r="M169" s="190"/>
      <c r="N169" s="190"/>
      <c r="O169" s="190"/>
      <c r="P169" s="190"/>
      <c r="Q169" s="190"/>
      <c r="R169" s="190"/>
      <c r="S169" s="190"/>
      <c r="T169" s="190"/>
      <c r="U169" s="190"/>
    </row>
    <row r="170" spans="1:21" x14ac:dyDescent="0.15">
      <c r="A170" s="190"/>
      <c r="B170" s="190"/>
      <c r="C170" s="190"/>
      <c r="D170" s="190"/>
      <c r="E170" s="190"/>
      <c r="F170" s="190"/>
      <c r="G170" s="190"/>
      <c r="H170" s="190"/>
      <c r="I170" s="190"/>
      <c r="J170" s="190"/>
      <c r="K170" s="190"/>
      <c r="L170" s="190"/>
      <c r="M170" s="190"/>
      <c r="N170" s="190"/>
      <c r="O170" s="190"/>
      <c r="P170" s="190"/>
      <c r="Q170" s="190"/>
      <c r="R170" s="190"/>
      <c r="S170" s="190"/>
      <c r="T170" s="190"/>
      <c r="U170" s="190"/>
    </row>
    <row r="171" spans="1:21" x14ac:dyDescent="0.15">
      <c r="A171" s="190"/>
      <c r="B171" s="190"/>
      <c r="C171" s="190"/>
      <c r="D171" s="190"/>
      <c r="E171" s="190"/>
      <c r="F171" s="190"/>
      <c r="G171" s="190"/>
      <c r="H171" s="190"/>
      <c r="I171" s="190"/>
      <c r="J171" s="190"/>
      <c r="K171" s="190"/>
      <c r="L171" s="190"/>
      <c r="M171" s="190"/>
      <c r="N171" s="190"/>
      <c r="O171" s="190"/>
      <c r="P171" s="190"/>
      <c r="Q171" s="190"/>
      <c r="R171" s="190"/>
      <c r="S171" s="190"/>
      <c r="T171" s="190"/>
      <c r="U171" s="190"/>
    </row>
    <row r="172" spans="1:21" x14ac:dyDescent="0.15">
      <c r="A172" s="190"/>
      <c r="B172" s="190"/>
      <c r="C172" s="190"/>
      <c r="D172" s="190"/>
      <c r="E172" s="190"/>
      <c r="F172" s="190"/>
      <c r="G172" s="190"/>
      <c r="H172" s="190"/>
      <c r="I172" s="190"/>
      <c r="J172" s="190"/>
      <c r="K172" s="190"/>
      <c r="L172" s="190"/>
      <c r="M172" s="190"/>
      <c r="N172" s="190"/>
      <c r="O172" s="190"/>
      <c r="P172" s="190"/>
      <c r="Q172" s="190"/>
      <c r="R172" s="190"/>
      <c r="S172" s="190"/>
      <c r="T172" s="190"/>
      <c r="U172" s="190"/>
    </row>
  </sheetData>
  <sheetProtection password="CDC2" sheet="1" objects="1" scenarios="1"/>
  <phoneticPr fontId="6"/>
  <conditionalFormatting sqref="A53:D279">
    <cfRule type="expression" dxfId="1" priority="7" stopIfTrue="1">
      <formula>NOT(ISBLANK($C53))</formula>
    </cfRule>
  </conditionalFormatting>
  <conditionalFormatting sqref="E53:H273">
    <cfRule type="expression" dxfId="0" priority="13" stopIfTrue="1">
      <formula>NOT(ISBLANK($G53))</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T259"/>
  <sheetViews>
    <sheetView workbookViewId="0">
      <selection sqref="A1:A2"/>
    </sheetView>
  </sheetViews>
  <sheetFormatPr defaultRowHeight="12.85" x14ac:dyDescent="0.15"/>
  <cols>
    <col min="1" max="1" width="5" style="15" bestFit="1" customWidth="1"/>
    <col min="2" max="2" width="6.75" style="15" customWidth="1"/>
    <col min="3" max="8" width="12.75" style="15" customWidth="1"/>
    <col min="9" max="10" width="11.875" style="15" customWidth="1"/>
    <col min="11" max="14" width="5" style="15" bestFit="1" customWidth="1"/>
    <col min="15" max="15" width="12.375" style="15" customWidth="1"/>
    <col min="16" max="16" width="9.5" style="15" customWidth="1"/>
    <col min="17" max="19" width="15.25" style="15" customWidth="1"/>
    <col min="20" max="20" width="12" style="15" customWidth="1"/>
    <col min="21" max="21" width="10.625" style="15" customWidth="1"/>
    <col min="22" max="22" width="14.5" style="15" customWidth="1"/>
    <col min="23" max="23" width="10.375" style="15" customWidth="1"/>
    <col min="24" max="24" width="4.125" style="15" bestFit="1" customWidth="1"/>
    <col min="25" max="25" width="3.25" style="15" bestFit="1" customWidth="1"/>
    <col min="26" max="26" width="12.25" style="15" bestFit="1" customWidth="1"/>
    <col min="27" max="27" width="14.5" style="15" customWidth="1"/>
    <col min="28" max="28" width="6.75" style="15" bestFit="1" customWidth="1"/>
    <col min="29" max="29" width="4.125" style="15" bestFit="1" customWidth="1"/>
    <col min="30" max="30" width="3.25" style="15" bestFit="1" customWidth="1"/>
    <col min="31" max="31" width="12.25" style="15" bestFit="1" customWidth="1"/>
    <col min="32" max="32" width="14.5" style="15" customWidth="1"/>
    <col min="33" max="33" width="6.75" style="15" bestFit="1" customWidth="1"/>
    <col min="34" max="34" width="4.125" style="15" bestFit="1" customWidth="1"/>
    <col min="35" max="35" width="3.25" style="15" bestFit="1" customWidth="1"/>
    <col min="36" max="36" width="12.25" style="15" bestFit="1" customWidth="1"/>
    <col min="37" max="37" width="14.5" style="15" customWidth="1"/>
    <col min="38" max="38" width="6.75" style="15" bestFit="1" customWidth="1"/>
    <col min="39" max="39" width="4.125" style="15" bestFit="1" customWidth="1"/>
    <col min="40" max="40" width="3.25" style="15" bestFit="1" customWidth="1"/>
    <col min="41" max="41" width="11.875" style="15" customWidth="1"/>
    <col min="42" max="42" width="14.5" style="15" customWidth="1"/>
    <col min="43" max="43" width="6.75" style="15" bestFit="1" customWidth="1"/>
    <col min="44" max="44" width="4.125" style="15" bestFit="1" customWidth="1"/>
    <col min="45" max="45" width="3.25" style="15" bestFit="1" customWidth="1"/>
    <col min="46" max="46" width="14.75" style="15" customWidth="1"/>
    <col min="47" max="16384" width="9" style="15"/>
  </cols>
  <sheetData>
    <row r="1" spans="1:46" x14ac:dyDescent="0.15">
      <c r="A1" s="678" t="s">
        <v>47</v>
      </c>
      <c r="B1" s="678" t="s">
        <v>48</v>
      </c>
      <c r="C1" s="675" t="s">
        <v>49</v>
      </c>
      <c r="D1" s="675"/>
      <c r="E1" s="675" t="s">
        <v>50</v>
      </c>
      <c r="F1" s="675"/>
      <c r="G1" s="675" t="s">
        <v>51</v>
      </c>
      <c r="H1" s="675"/>
      <c r="I1" s="675" t="s">
        <v>52</v>
      </c>
      <c r="J1" s="675"/>
      <c r="K1" s="675" t="s">
        <v>53</v>
      </c>
      <c r="L1" s="675" t="s">
        <v>0</v>
      </c>
      <c r="M1" s="675" t="s">
        <v>54</v>
      </c>
      <c r="N1" s="675" t="s">
        <v>55</v>
      </c>
      <c r="O1" s="675" t="s">
        <v>56</v>
      </c>
      <c r="P1" s="675" t="s">
        <v>57</v>
      </c>
      <c r="Q1" s="675" t="s">
        <v>58</v>
      </c>
      <c r="R1" s="675" t="s">
        <v>30</v>
      </c>
      <c r="S1" s="675" t="s">
        <v>89</v>
      </c>
      <c r="T1" s="675" t="s">
        <v>59</v>
      </c>
      <c r="U1" s="675" t="s">
        <v>60</v>
      </c>
      <c r="V1" s="675" t="s">
        <v>61</v>
      </c>
      <c r="W1" s="675" t="s">
        <v>62</v>
      </c>
      <c r="X1" s="677" t="s">
        <v>69</v>
      </c>
      <c r="Y1" s="675" t="s">
        <v>63</v>
      </c>
      <c r="Z1" s="675" t="s">
        <v>64</v>
      </c>
      <c r="AA1" s="677" t="s">
        <v>65</v>
      </c>
      <c r="AB1" s="675" t="s">
        <v>62</v>
      </c>
      <c r="AC1" s="677" t="s">
        <v>69</v>
      </c>
      <c r="AD1" s="675" t="s">
        <v>63</v>
      </c>
      <c r="AE1" s="675" t="s">
        <v>66</v>
      </c>
      <c r="AF1" s="677" t="s">
        <v>67</v>
      </c>
      <c r="AG1" s="675" t="s">
        <v>62</v>
      </c>
      <c r="AH1" s="677" t="s">
        <v>69</v>
      </c>
      <c r="AI1" s="675" t="s">
        <v>63</v>
      </c>
      <c r="AJ1" s="675" t="s">
        <v>68</v>
      </c>
      <c r="AK1" s="677" t="s">
        <v>86</v>
      </c>
      <c r="AL1" s="675" t="s">
        <v>62</v>
      </c>
      <c r="AM1" s="677" t="s">
        <v>69</v>
      </c>
      <c r="AN1" s="675" t="s">
        <v>63</v>
      </c>
      <c r="AO1" s="675" t="s">
        <v>70</v>
      </c>
      <c r="AP1" s="677" t="s">
        <v>87</v>
      </c>
      <c r="AQ1" s="675" t="s">
        <v>62</v>
      </c>
      <c r="AR1" s="677" t="s">
        <v>69</v>
      </c>
      <c r="AS1" s="675" t="s">
        <v>63</v>
      </c>
      <c r="AT1" s="676" t="s">
        <v>132</v>
      </c>
    </row>
    <row r="2" spans="1:46" x14ac:dyDescent="0.15">
      <c r="A2" s="678"/>
      <c r="B2" s="678"/>
      <c r="C2" s="14" t="s">
        <v>82</v>
      </c>
      <c r="D2" s="14" t="s">
        <v>83</v>
      </c>
      <c r="E2" s="14" t="s">
        <v>82</v>
      </c>
      <c r="F2" s="14" t="s">
        <v>83</v>
      </c>
      <c r="G2" s="14" t="s">
        <v>82</v>
      </c>
      <c r="H2" s="14" t="s">
        <v>83</v>
      </c>
      <c r="I2" s="14" t="s">
        <v>84</v>
      </c>
      <c r="J2" s="14" t="s">
        <v>85</v>
      </c>
      <c r="K2" s="675"/>
      <c r="L2" s="675"/>
      <c r="M2" s="675"/>
      <c r="N2" s="675"/>
      <c r="O2" s="675"/>
      <c r="P2" s="675"/>
      <c r="Q2" s="675"/>
      <c r="R2" s="675"/>
      <c r="S2" s="675"/>
      <c r="T2" s="675"/>
      <c r="U2" s="675"/>
      <c r="V2" s="675"/>
      <c r="W2" s="675"/>
      <c r="X2" s="677"/>
      <c r="Y2" s="675"/>
      <c r="Z2" s="675"/>
      <c r="AA2" s="677"/>
      <c r="AB2" s="675"/>
      <c r="AC2" s="677"/>
      <c r="AD2" s="675"/>
      <c r="AE2" s="675"/>
      <c r="AF2" s="677"/>
      <c r="AG2" s="675"/>
      <c r="AH2" s="677"/>
      <c r="AI2" s="675"/>
      <c r="AJ2" s="675"/>
      <c r="AK2" s="677"/>
      <c r="AL2" s="675"/>
      <c r="AM2" s="677"/>
      <c r="AN2" s="675"/>
      <c r="AO2" s="675"/>
      <c r="AP2" s="677"/>
      <c r="AQ2" s="675"/>
      <c r="AR2" s="677"/>
      <c r="AS2" s="675"/>
      <c r="AT2" s="676"/>
    </row>
    <row r="3" spans="1:46" x14ac:dyDescent="0.15">
      <c r="A3" s="15" t="str">
        <f>競技者データ入力シート!A7</f>
        <v/>
      </c>
      <c r="B3" s="15" t="str">
        <f>IF(競技者データ入力シート!B7="", "", 競技者データ入力シート!B7)</f>
        <v/>
      </c>
      <c r="C3" s="15" t="str">
        <f>IF(競技者データ入力シート!C7="", "", 競技者データ入力シート!C7)</f>
        <v/>
      </c>
      <c r="D3" s="15" t="str">
        <f>IF(競技者データ入力シート!D7="", "", 競技者データ入力シート!D7)</f>
        <v/>
      </c>
      <c r="E3" s="15" t="str">
        <f>IF(C3="", "", C3)</f>
        <v/>
      </c>
      <c r="F3" s="15" t="str">
        <f>IF(D3="", "", D3)</f>
        <v/>
      </c>
      <c r="G3" s="15" t="str">
        <f>IF(C3="", "", C3)</f>
        <v/>
      </c>
      <c r="H3" s="15" t="str">
        <f>IF(D3="", "", D3)</f>
        <v/>
      </c>
      <c r="I3" s="15" t="str">
        <f>IF(競技者データ入力シート!E7="", "", 競技者データ入力シート!E7)</f>
        <v/>
      </c>
      <c r="J3" s="15" t="str">
        <f>IF(競技者データ入力シート!F7="", "", 競技者データ入力シート!F7)</f>
        <v/>
      </c>
      <c r="K3" s="15" t="str">
        <f>IF(競技者データ入力シート!H7="", "", 競技者データ入力シート!H7)</f>
        <v/>
      </c>
      <c r="L3" s="15" t="str">
        <f>IF(競技者データ入力シート!I7="", "", 競技者データ入力シート!I7)</f>
        <v/>
      </c>
      <c r="M3" s="15" t="str">
        <f>IF(競技者データ入力シート!J7="", "", 競技者データ入力シート!J7)</f>
        <v/>
      </c>
      <c r="N3" s="15" t="str">
        <f>IF(競技者データ入力シート!K7="", "", 競技者データ入力シート!K7)</f>
        <v/>
      </c>
      <c r="O3" s="15" t="str">
        <f>IF(競技者データ入力シート!L7="", "", 競技者データ入力シート!L7)</f>
        <v/>
      </c>
      <c r="P3" s="15" t="str">
        <f>IF(A3="","",競技者データ入力シート!$V$1)</f>
        <v/>
      </c>
      <c r="Q3" s="15" t="str">
        <f>IF(P3="", "", 競技者データ入力シート!$S$1)</f>
        <v/>
      </c>
      <c r="R3" s="15" t="str">
        <f>IF(P3="", "", 競技者データ入力シート!$O$1)</f>
        <v/>
      </c>
      <c r="T3" s="15" t="str">
        <f>IF(競技者データ入力シート!M7="", "", 競技者データ入力シート!M7)</f>
        <v/>
      </c>
      <c r="U3" s="15" t="str">
        <f>IF(V3="", "", IF($K3="男", VLOOKUP(V3, データ!$B$2:$C$101, 2, FALSE), IF($K3="女", VLOOKUP(V3, データ!$F$2:$H$101, 2, FALSE), "")))</f>
        <v/>
      </c>
      <c r="V3" s="15" t="str">
        <f>IF(A3="","",IF(競技者データ入力シート!N7="", "", 競技者データ入力シート!N7))</f>
        <v/>
      </c>
      <c r="W3" s="15" t="str">
        <f>IF(競技者データ入力シート!O7="", "", 競技者データ入力シート!O7)</f>
        <v/>
      </c>
      <c r="X3" s="15" t="str">
        <f>IF(競技者データ入力シート!Q7="", "", TRIM(競技者データ入力シート!Q7))</f>
        <v/>
      </c>
      <c r="Y3" s="15" t="str">
        <f>IF(競技者データ入力シート!R7="", "", 競技者データ入力シート!R7)</f>
        <v/>
      </c>
      <c r="Z3" s="15" t="str">
        <f>IF(AA3="", "", IF($K3="男", VLOOKUP(AA3, データ!$B$2:$C$101, 2, FALSE), IF($K3="女", VLOOKUP(AA3, データ!$F$2:$H$101, 2, FALSE), "")))</f>
        <v/>
      </c>
      <c r="AA3" s="15" t="str">
        <f>IF(A3="","",IF(競技者データ入力シート!S7="", "", 競技者データ入力シート!S7))</f>
        <v/>
      </c>
      <c r="AB3" s="15" t="str">
        <f>IF(競技者データ入力シート!T7="", "", 競技者データ入力シート!T7)</f>
        <v/>
      </c>
      <c r="AC3" s="15" t="str">
        <f>IF(競技者データ入力シート!V7="", "", TRIM(競技者データ入力シート!V7))</f>
        <v/>
      </c>
      <c r="AD3" s="15" t="str">
        <f>IF(競技者データ入力シート!W7="", "", 競技者データ入力シート!W7)</f>
        <v/>
      </c>
      <c r="AE3" s="15" t="str">
        <f>IF(AF3="", "", IF($K3="男", VLOOKUP(AF3, データ!$B$2:$C$101, 2, FALSE), IF($K3="女", VLOOKUP(AF3, データ!$F$2:$H$101, 2, FALSE), "")))</f>
        <v/>
      </c>
      <c r="AF3" s="15" t="str">
        <f>IF(A3="","",IF(競技者データ入力シート!X7="", "", 競技者データ入力シート!X7))</f>
        <v/>
      </c>
      <c r="AG3" s="15" t="str">
        <f>IF(競技者データ入力シート!Y7="", "", 競技者データ入力シート!Y7)</f>
        <v/>
      </c>
      <c r="AH3" s="15" t="str">
        <f>IF(競技者データ入力シート!AA7="", "", TRIM(競技者データ入力シート!AA7))</f>
        <v/>
      </c>
      <c r="AI3" s="15" t="str">
        <f>IF(競技者データ入力シート!AB7="", "", 競技者データ入力シート!AB7)</f>
        <v/>
      </c>
      <c r="AJ3" s="15" t="str">
        <f>IF(AK3="", "", IF($K3="男", VLOOKUP(AK3, データ!$B$2:$C$101, 2, FALSE), IF($K3="女", VLOOKUP(AK3, データ!$F$2:$H$101, 2, FALSE), "")))</f>
        <v/>
      </c>
      <c r="AK3" s="15" t="str">
        <f>IF(A3="","",IF(競技者データ入力シート!AC7="", "", 競技者データ入力シート!AC7))</f>
        <v/>
      </c>
      <c r="AL3" s="15" t="str">
        <f>IF(競技者データ入力シート!AD7="", "", 競技者データ入力シート!AD7)</f>
        <v/>
      </c>
      <c r="AM3" s="15" t="str">
        <f>IF(競技者データ入力シート!AF7="", "", TRIM(競技者データ入力シート!AF7))</f>
        <v/>
      </c>
      <c r="AN3" s="15" t="str">
        <f>IF(競技者データ入力シート!AG7="", "", 競技者データ入力シート!AG7)</f>
        <v/>
      </c>
      <c r="AO3" s="15" t="str">
        <f>IF(AP3="", "", IF($K3="男", VLOOKUP(AP3, データ!$B$2:$C$101, 2, FALSE), IF($K3="女", VLOOKUP(AP3, データ!$F$2:$H$101, 2, FALSE), "")))</f>
        <v/>
      </c>
      <c r="AP3" s="15" t="str">
        <f>IF(A3="","",IF(競技者データ入力シート!AH7="", "", 競技者データ入力シート!AH7))</f>
        <v/>
      </c>
      <c r="AQ3" s="15" t="str">
        <f>IF(競技者データ入力シート!AI7="", "", 競技者データ入力シート!AI7)</f>
        <v/>
      </c>
      <c r="AR3" s="15" t="str">
        <f>IF(競技者データ入力シート!AK7="", "", TRIM(競技者データ入力シート!AK7))</f>
        <v/>
      </c>
      <c r="AS3" s="15" t="str">
        <f>IF(競技者データ入力シート!AL7="", "", 競技者データ入力シート!AL7)</f>
        <v/>
      </c>
      <c r="AT3" s="15" t="str">
        <f>IF(A3="","",TRIM(C3&amp;"　"&amp;D3))</f>
        <v/>
      </c>
    </row>
    <row r="4" spans="1:46" x14ac:dyDescent="0.15">
      <c r="A4" s="15" t="str">
        <f>競技者データ入力シート!A8</f>
        <v/>
      </c>
      <c r="B4" s="15" t="str">
        <f>IF(競技者データ入力シート!B8="", "", 競技者データ入力シート!B8)</f>
        <v/>
      </c>
      <c r="C4" s="15" t="str">
        <f>IF(競技者データ入力シート!C8="", "", 競技者データ入力シート!C8)</f>
        <v/>
      </c>
      <c r="D4" s="15" t="str">
        <f>IF(競技者データ入力シート!D8="", "", 競技者データ入力シート!D8)</f>
        <v/>
      </c>
      <c r="E4" s="15" t="str">
        <f t="shared" ref="E4:E23" si="0">IF(C4="", "", C4)</f>
        <v/>
      </c>
      <c r="F4" s="15" t="str">
        <f t="shared" ref="F4:F23" si="1">IF(D4="", "", D4)</f>
        <v/>
      </c>
      <c r="G4" s="15" t="str">
        <f t="shared" ref="G4:G23" si="2">IF(C4="", "", C4)</f>
        <v/>
      </c>
      <c r="H4" s="15" t="str">
        <f t="shared" ref="H4:H23" si="3">IF(D4="", "", D4)</f>
        <v/>
      </c>
      <c r="I4" s="15" t="str">
        <f>IF(競技者データ入力シート!E8="", "", 競技者データ入力シート!E8)</f>
        <v/>
      </c>
      <c r="J4" s="15" t="str">
        <f>IF(競技者データ入力シート!F8="", "", 競技者データ入力シート!F8)</f>
        <v/>
      </c>
      <c r="K4" s="15" t="str">
        <f>IF(競技者データ入力シート!H8="", "", 競技者データ入力シート!H8)</f>
        <v/>
      </c>
      <c r="L4" s="15" t="str">
        <f>IF(競技者データ入力シート!I8="", "", 競技者データ入力シート!I8)</f>
        <v/>
      </c>
      <c r="M4" s="15" t="str">
        <f>IF(競技者データ入力シート!J8="", "", 競技者データ入力シート!J8)</f>
        <v/>
      </c>
      <c r="N4" s="15" t="str">
        <f>IF(競技者データ入力シート!K8="", "", 競技者データ入力シート!K8)</f>
        <v/>
      </c>
      <c r="O4" s="15" t="str">
        <f>IF(競技者データ入力シート!L8="", "", 競技者データ入力シート!L8)</f>
        <v/>
      </c>
      <c r="P4" s="15" t="str">
        <f>IF(A4="","",競技者データ入力シート!$V$1)</f>
        <v/>
      </c>
      <c r="Q4" s="15" t="str">
        <f>IF(P4="", "", 競技者データ入力シート!$S$1)</f>
        <v/>
      </c>
      <c r="R4" s="15" t="str">
        <f>IF(P4="", "", 競技者データ入力シート!$O$1)</f>
        <v/>
      </c>
      <c r="T4" s="15" t="str">
        <f>IF(競技者データ入力シート!M8="", "", 競技者データ入力シート!M8)</f>
        <v/>
      </c>
      <c r="U4" s="15" t="str">
        <f>IF(V4="", "", IF($K4="男", VLOOKUP(V4, データ!$B$2:$C$101, 2, FALSE), IF($K4="女", VLOOKUP(V4, データ!$F$2:$H$101, 2, FALSE), "")))</f>
        <v/>
      </c>
      <c r="V4" s="15" t="str">
        <f>IF(A4="","",IF(競技者データ入力シート!N8="", "", 競技者データ入力シート!N8))</f>
        <v/>
      </c>
      <c r="W4" s="15" t="str">
        <f>IF(競技者データ入力シート!O8="", "", 競技者データ入力シート!O8)</f>
        <v/>
      </c>
      <c r="X4" s="15" t="str">
        <f>IF(競技者データ入力シート!Q8="", "", TRIM(競技者データ入力シート!Q8))</f>
        <v/>
      </c>
      <c r="Y4" s="15" t="str">
        <f>IF(競技者データ入力シート!R8="", "", 競技者データ入力シート!R8)</f>
        <v/>
      </c>
      <c r="Z4" s="15" t="str">
        <f>IF(AA4="", "", IF($K4="男", VLOOKUP(AA4, データ!$B$2:$C$101, 2, FALSE), IF($K4="女", VLOOKUP(AA4, データ!$F$2:$H$101, 2, FALSE), "")))</f>
        <v/>
      </c>
      <c r="AA4" s="15" t="str">
        <f>IF(A4="","",IF(競技者データ入力シート!S8="", "", 競技者データ入力シート!S8))</f>
        <v/>
      </c>
      <c r="AB4" s="15" t="str">
        <f>IF(競技者データ入力シート!T8="", "", 競技者データ入力シート!T8)</f>
        <v/>
      </c>
      <c r="AC4" s="15" t="str">
        <f>IF(競技者データ入力シート!V8="", "", TRIM(競技者データ入力シート!V8))</f>
        <v/>
      </c>
      <c r="AD4" s="15" t="str">
        <f>IF(競技者データ入力シート!W8="", "", 競技者データ入力シート!W8)</f>
        <v/>
      </c>
      <c r="AE4" s="15" t="str">
        <f>IF(AF4="", "", IF($K4="男", VLOOKUP(AF4, データ!$B$2:$C$101, 2, FALSE), IF($K4="女", VLOOKUP(AF4, データ!$F$2:$H$101, 2, FALSE), "")))</f>
        <v/>
      </c>
      <c r="AF4" s="15" t="str">
        <f>IF(A4="","",IF(競技者データ入力シート!X8="", "", 競技者データ入力シート!X8))</f>
        <v/>
      </c>
      <c r="AG4" s="15" t="str">
        <f>IF(競技者データ入力シート!Y8="", "", 競技者データ入力シート!Y8)</f>
        <v/>
      </c>
      <c r="AH4" s="15" t="str">
        <f>IF(競技者データ入力シート!AA8="", "", TRIM(競技者データ入力シート!AA8))</f>
        <v/>
      </c>
      <c r="AI4" s="15" t="str">
        <f>IF(競技者データ入力シート!AB8="", "", 競技者データ入力シート!AB8)</f>
        <v/>
      </c>
      <c r="AJ4" s="15" t="str">
        <f>IF(AK4="", "", IF($K4="男", VLOOKUP(AK4, データ!$B$2:$C$101, 2, FALSE), IF($K4="女", VLOOKUP(AK4, データ!$F$2:$H$101, 2, FALSE), "")))</f>
        <v/>
      </c>
      <c r="AK4" s="15" t="str">
        <f>IF(A4="","",IF(競技者データ入力シート!AC8="", "", 競技者データ入力シート!AC8))</f>
        <v/>
      </c>
      <c r="AL4" s="15" t="str">
        <f>IF(競技者データ入力シート!AD8="", "", 競技者データ入力シート!AD8)</f>
        <v/>
      </c>
      <c r="AM4" s="15" t="str">
        <f>IF(競技者データ入力シート!AF8="", "", TRIM(競技者データ入力シート!AF8))</f>
        <v/>
      </c>
      <c r="AN4" s="15" t="str">
        <f>IF(競技者データ入力シート!AG8="", "", 競技者データ入力シート!AG8)</f>
        <v/>
      </c>
      <c r="AO4" s="15" t="str">
        <f>IF(AP4="", "", IF($K4="男", VLOOKUP(AP4, データ!$B$2:$C$101, 2, FALSE), IF($K4="女", VLOOKUP(AP4, データ!$F$2:$H$101, 2, FALSE), "")))</f>
        <v/>
      </c>
      <c r="AP4" s="15" t="str">
        <f>IF(A4="","",IF(競技者データ入力シート!AH8="", "", 競技者データ入力シート!AH8))</f>
        <v/>
      </c>
      <c r="AQ4" s="15" t="str">
        <f>IF(競技者データ入力シート!AI8="", "", 競技者データ入力シート!AI8)</f>
        <v/>
      </c>
      <c r="AR4" s="15" t="str">
        <f>IF(競技者データ入力シート!AK8="", "", TRIM(競技者データ入力シート!AK8))</f>
        <v/>
      </c>
      <c r="AS4" s="15" t="str">
        <f>IF(競技者データ入力シート!AL8="", "", 競技者データ入力シート!AL8)</f>
        <v/>
      </c>
      <c r="AT4" s="15" t="str">
        <f t="shared" ref="AT4:AT67" si="4">IF(A4="","",TRIM(C4&amp;"　"&amp;D4))</f>
        <v/>
      </c>
    </row>
    <row r="5" spans="1:46" x14ac:dyDescent="0.15">
      <c r="A5" s="15" t="str">
        <f>競技者データ入力シート!A9</f>
        <v/>
      </c>
      <c r="B5" s="15" t="str">
        <f>IF(競技者データ入力シート!B9="", "", 競技者データ入力シート!B9)</f>
        <v/>
      </c>
      <c r="C5" s="15" t="str">
        <f>IF(競技者データ入力シート!C9="", "", 競技者データ入力シート!C9)</f>
        <v/>
      </c>
      <c r="D5" s="15" t="str">
        <f>IF(競技者データ入力シート!D9="", "", 競技者データ入力シート!D9)</f>
        <v/>
      </c>
      <c r="E5" s="15" t="str">
        <f t="shared" si="0"/>
        <v/>
      </c>
      <c r="F5" s="15" t="str">
        <f t="shared" si="1"/>
        <v/>
      </c>
      <c r="G5" s="15" t="str">
        <f t="shared" si="2"/>
        <v/>
      </c>
      <c r="H5" s="15" t="str">
        <f t="shared" si="3"/>
        <v/>
      </c>
      <c r="I5" s="15" t="str">
        <f>IF(競技者データ入力シート!E9="", "", 競技者データ入力シート!E9)</f>
        <v/>
      </c>
      <c r="J5" s="15" t="str">
        <f>IF(競技者データ入力シート!F9="", "", 競技者データ入力シート!F9)</f>
        <v/>
      </c>
      <c r="K5" s="15" t="str">
        <f>IF(競技者データ入力シート!H9="", "", 競技者データ入力シート!H9)</f>
        <v/>
      </c>
      <c r="L5" s="15" t="str">
        <f>IF(競技者データ入力シート!I9="", "", 競技者データ入力シート!I9)</f>
        <v/>
      </c>
      <c r="M5" s="15" t="str">
        <f>IF(競技者データ入力シート!J9="", "", 競技者データ入力シート!J9)</f>
        <v/>
      </c>
      <c r="N5" s="15" t="str">
        <f>IF(競技者データ入力シート!K9="", "", 競技者データ入力シート!K9)</f>
        <v/>
      </c>
      <c r="O5" s="15" t="str">
        <f>IF(競技者データ入力シート!L9="", "", 競技者データ入力シート!L9)</f>
        <v/>
      </c>
      <c r="P5" s="15" t="str">
        <f>IF(A5="","",競技者データ入力シート!$V$1)</f>
        <v/>
      </c>
      <c r="Q5" s="15" t="str">
        <f>IF(P5="", "", 競技者データ入力シート!$S$1)</f>
        <v/>
      </c>
      <c r="R5" s="15" t="str">
        <f>IF(P5="", "", 競技者データ入力シート!$O$1)</f>
        <v/>
      </c>
      <c r="T5" s="15" t="str">
        <f>IF(競技者データ入力シート!M9="", "", 競技者データ入力シート!M9)</f>
        <v/>
      </c>
      <c r="U5" s="15" t="str">
        <f>IF(V5="", "", IF($K5="男", VLOOKUP(V5, データ!$B$2:$C$101, 2, FALSE), IF($K5="女", VLOOKUP(V5, データ!$F$2:$H$101, 2, FALSE), "")))</f>
        <v/>
      </c>
      <c r="V5" s="15" t="str">
        <f>IF(A5="","",IF(競技者データ入力シート!N9="", "", 競技者データ入力シート!N9))</f>
        <v/>
      </c>
      <c r="W5" s="15" t="str">
        <f>IF(競技者データ入力シート!O9="", "", 競技者データ入力シート!O9)</f>
        <v/>
      </c>
      <c r="X5" s="15" t="str">
        <f>IF(競技者データ入力シート!Q9="", "", TRIM(競技者データ入力シート!Q9))</f>
        <v/>
      </c>
      <c r="Y5" s="15" t="str">
        <f>IF(競技者データ入力シート!R9="", "", 競技者データ入力シート!R9)</f>
        <v/>
      </c>
      <c r="Z5" s="15" t="str">
        <f>IF(AA5="", "", IF($K5="男", VLOOKUP(AA5, データ!$B$2:$C$101, 2, FALSE), IF($K5="女", VLOOKUP(AA5, データ!$F$2:$H$101, 2, FALSE), "")))</f>
        <v/>
      </c>
      <c r="AA5" s="15" t="str">
        <f>IF(A5="","",IF(競技者データ入力シート!S9="", "", 競技者データ入力シート!S9))</f>
        <v/>
      </c>
      <c r="AB5" s="15" t="str">
        <f>IF(競技者データ入力シート!T9="", "", 競技者データ入力シート!T9)</f>
        <v/>
      </c>
      <c r="AC5" s="15" t="str">
        <f>IF(競技者データ入力シート!V9="", "", TRIM(競技者データ入力シート!V9))</f>
        <v/>
      </c>
      <c r="AD5" s="15" t="str">
        <f>IF(競技者データ入力シート!W9="", "", 競技者データ入力シート!W9)</f>
        <v/>
      </c>
      <c r="AE5" s="15" t="str">
        <f>IF(AF5="", "", IF($K5="男", VLOOKUP(AF5, データ!$B$2:$C$101, 2, FALSE), IF($K5="女", VLOOKUP(AF5, データ!$F$2:$H$101, 2, FALSE), "")))</f>
        <v/>
      </c>
      <c r="AF5" s="15" t="str">
        <f>IF(A5="","",IF(競技者データ入力シート!X9="", "", 競技者データ入力シート!X9))</f>
        <v/>
      </c>
      <c r="AG5" s="15" t="str">
        <f>IF(競技者データ入力シート!Y9="", "", 競技者データ入力シート!Y9)</f>
        <v/>
      </c>
      <c r="AH5" s="15" t="str">
        <f>IF(競技者データ入力シート!AA9="", "", TRIM(競技者データ入力シート!AA9))</f>
        <v/>
      </c>
      <c r="AI5" s="15" t="str">
        <f>IF(競技者データ入力シート!AB9="", "", 競技者データ入力シート!AB9)</f>
        <v/>
      </c>
      <c r="AJ5" s="15" t="str">
        <f>IF(AK5="", "", IF($K5="男", VLOOKUP(AK5, データ!$B$2:$C$101, 2, FALSE), IF($K5="女", VLOOKUP(AK5, データ!$F$2:$H$101, 2, FALSE), "")))</f>
        <v/>
      </c>
      <c r="AK5" s="15" t="str">
        <f>IF(A5="","",IF(競技者データ入力シート!AC9="", "", 競技者データ入力シート!AC9))</f>
        <v/>
      </c>
      <c r="AL5" s="15" t="str">
        <f>IF(競技者データ入力シート!AD9="", "", 競技者データ入力シート!AD9)</f>
        <v/>
      </c>
      <c r="AM5" s="15" t="str">
        <f>IF(競技者データ入力シート!AF9="", "", TRIM(競技者データ入力シート!AF9))</f>
        <v/>
      </c>
      <c r="AN5" s="15" t="str">
        <f>IF(競技者データ入力シート!AG9="", "", 競技者データ入力シート!AG9)</f>
        <v/>
      </c>
      <c r="AO5" s="15" t="str">
        <f>IF(AP5="", "", IF($K5="男", VLOOKUP(AP5, データ!$B$2:$C$101, 2, FALSE), IF($K5="女", VLOOKUP(AP5, データ!$F$2:$H$101, 2, FALSE), "")))</f>
        <v/>
      </c>
      <c r="AP5" s="15" t="str">
        <f>IF(A5="","",IF(競技者データ入力シート!AH9="", "", 競技者データ入力シート!AH9))</f>
        <v/>
      </c>
      <c r="AQ5" s="15" t="str">
        <f>IF(競技者データ入力シート!AI9="", "", 競技者データ入力シート!AI9)</f>
        <v/>
      </c>
      <c r="AR5" s="15" t="str">
        <f>IF(競技者データ入力シート!AK9="", "", TRIM(競技者データ入力シート!AK9))</f>
        <v/>
      </c>
      <c r="AS5" s="15" t="str">
        <f>IF(競技者データ入力シート!AL9="", "", 競技者データ入力シート!AL9)</f>
        <v/>
      </c>
      <c r="AT5" s="15" t="str">
        <f t="shared" si="4"/>
        <v/>
      </c>
    </row>
    <row r="6" spans="1:46" x14ac:dyDescent="0.15">
      <c r="A6" s="15" t="str">
        <f>競技者データ入力シート!A10</f>
        <v/>
      </c>
      <c r="B6" s="15" t="str">
        <f>IF(競技者データ入力シート!B10="", "", 競技者データ入力シート!B10)</f>
        <v/>
      </c>
      <c r="C6" s="15" t="str">
        <f>IF(競技者データ入力シート!C10="", "", 競技者データ入力シート!C10)</f>
        <v/>
      </c>
      <c r="D6" s="15" t="str">
        <f>IF(競技者データ入力シート!D10="", "", 競技者データ入力シート!D10)</f>
        <v/>
      </c>
      <c r="E6" s="15" t="str">
        <f t="shared" si="0"/>
        <v/>
      </c>
      <c r="F6" s="15" t="str">
        <f t="shared" si="1"/>
        <v/>
      </c>
      <c r="G6" s="15" t="str">
        <f t="shared" si="2"/>
        <v/>
      </c>
      <c r="H6" s="15" t="str">
        <f t="shared" si="3"/>
        <v/>
      </c>
      <c r="I6" s="15" t="str">
        <f>IF(競技者データ入力シート!E10="", "", 競技者データ入力シート!E10)</f>
        <v/>
      </c>
      <c r="J6" s="15" t="str">
        <f>IF(競技者データ入力シート!F10="", "", 競技者データ入力シート!F10)</f>
        <v/>
      </c>
      <c r="K6" s="15" t="str">
        <f>IF(競技者データ入力シート!H10="", "", 競技者データ入力シート!H10)</f>
        <v/>
      </c>
      <c r="L6" s="15" t="str">
        <f>IF(競技者データ入力シート!I10="", "", 競技者データ入力シート!I10)</f>
        <v/>
      </c>
      <c r="M6" s="15" t="str">
        <f>IF(競技者データ入力シート!J10="", "", 競技者データ入力シート!J10)</f>
        <v/>
      </c>
      <c r="N6" s="15" t="str">
        <f>IF(競技者データ入力シート!K10="", "", 競技者データ入力シート!K10)</f>
        <v/>
      </c>
      <c r="O6" s="15" t="str">
        <f>IF(競技者データ入力シート!L10="", "", 競技者データ入力シート!L10)</f>
        <v/>
      </c>
      <c r="P6" s="15" t="str">
        <f>IF(A6="","",競技者データ入力シート!$V$1)</f>
        <v/>
      </c>
      <c r="Q6" s="15" t="str">
        <f>IF(P6="", "", 競技者データ入力シート!$S$1)</f>
        <v/>
      </c>
      <c r="R6" s="15" t="str">
        <f>IF(P6="", "", 競技者データ入力シート!$O$1)</f>
        <v/>
      </c>
      <c r="T6" s="15" t="str">
        <f>IF(競技者データ入力シート!M10="", "", 競技者データ入力シート!M10)</f>
        <v/>
      </c>
      <c r="U6" s="15" t="str">
        <f>IF(V6="", "", IF($K6="男", VLOOKUP(V6, データ!$B$2:$C$101, 2, FALSE), IF($K6="女", VLOOKUP(V6, データ!$F$2:$H$101, 2, FALSE), "")))</f>
        <v/>
      </c>
      <c r="V6" s="15" t="str">
        <f>IF(A6="","",IF(競技者データ入力シート!N10="", "", 競技者データ入力シート!N10))</f>
        <v/>
      </c>
      <c r="W6" s="15" t="str">
        <f>IF(競技者データ入力シート!O10="", "", 競技者データ入力シート!O10)</f>
        <v/>
      </c>
      <c r="X6" s="15" t="str">
        <f>IF(競技者データ入力シート!Q10="", "", TRIM(競技者データ入力シート!Q10))</f>
        <v/>
      </c>
      <c r="Y6" s="15" t="str">
        <f>IF(競技者データ入力シート!R10="", "", 競技者データ入力シート!R10)</f>
        <v/>
      </c>
      <c r="Z6" s="15" t="str">
        <f>IF(AA6="", "", IF($K6="男", VLOOKUP(AA6, データ!$B$2:$C$101, 2, FALSE), IF($K6="女", VLOOKUP(AA6, データ!$F$2:$H$101, 2, FALSE), "")))</f>
        <v/>
      </c>
      <c r="AA6" s="15" t="str">
        <f>IF(A6="","",IF(競技者データ入力シート!S10="", "", 競技者データ入力シート!S10))</f>
        <v/>
      </c>
      <c r="AB6" s="15" t="str">
        <f>IF(競技者データ入力シート!T10="", "", 競技者データ入力シート!T10)</f>
        <v/>
      </c>
      <c r="AC6" s="15" t="str">
        <f>IF(競技者データ入力シート!V10="", "", TRIM(競技者データ入力シート!V10))</f>
        <v/>
      </c>
      <c r="AD6" s="15" t="str">
        <f>IF(競技者データ入力シート!W10="", "", 競技者データ入力シート!W10)</f>
        <v/>
      </c>
      <c r="AE6" s="15" t="str">
        <f>IF(AF6="", "", IF($K6="男", VLOOKUP(AF6, データ!$B$2:$C$101, 2, FALSE), IF($K6="女", VLOOKUP(AF6, データ!$F$2:$H$101, 2, FALSE), "")))</f>
        <v/>
      </c>
      <c r="AF6" s="15" t="str">
        <f>IF(A6="","",IF(競技者データ入力シート!X10="", "", 競技者データ入力シート!X10))</f>
        <v/>
      </c>
      <c r="AG6" s="15" t="str">
        <f>IF(競技者データ入力シート!Y10="", "", 競技者データ入力シート!Y10)</f>
        <v/>
      </c>
      <c r="AH6" s="15" t="str">
        <f>IF(競技者データ入力シート!AA10="", "", TRIM(競技者データ入力シート!AA10))</f>
        <v/>
      </c>
      <c r="AI6" s="15" t="str">
        <f>IF(競技者データ入力シート!AB10="", "", 競技者データ入力シート!AB10)</f>
        <v/>
      </c>
      <c r="AJ6" s="15" t="str">
        <f>IF(AK6="", "", IF($K6="男", VLOOKUP(AK6, データ!$B$2:$C$101, 2, FALSE), IF($K6="女", VLOOKUP(AK6, データ!$F$2:$H$101, 2, FALSE), "")))</f>
        <v/>
      </c>
      <c r="AK6" s="15" t="str">
        <f>IF(A6="","",IF(競技者データ入力シート!AC10="", "", 競技者データ入力シート!AC10))</f>
        <v/>
      </c>
      <c r="AL6" s="15" t="str">
        <f>IF(競技者データ入力シート!AD10="", "", 競技者データ入力シート!AD10)</f>
        <v/>
      </c>
      <c r="AM6" s="15" t="str">
        <f>IF(競技者データ入力シート!AF10="", "", TRIM(競技者データ入力シート!AF10))</f>
        <v/>
      </c>
      <c r="AN6" s="15" t="str">
        <f>IF(競技者データ入力シート!AG10="", "", 競技者データ入力シート!AG10)</f>
        <v/>
      </c>
      <c r="AO6" s="15" t="str">
        <f>IF(AP6="", "", IF($K6="男", VLOOKUP(AP6, データ!$B$2:$C$101, 2, FALSE), IF($K6="女", VLOOKUP(AP6, データ!$F$2:$H$101, 2, FALSE), "")))</f>
        <v/>
      </c>
      <c r="AP6" s="15" t="str">
        <f>IF(A6="","",IF(競技者データ入力シート!AH10="", "", 競技者データ入力シート!AH10))</f>
        <v/>
      </c>
      <c r="AQ6" s="15" t="str">
        <f>IF(競技者データ入力シート!AI10="", "", 競技者データ入力シート!AI10)</f>
        <v/>
      </c>
      <c r="AR6" s="15" t="str">
        <f>IF(競技者データ入力シート!AK10="", "", TRIM(競技者データ入力シート!AK10))</f>
        <v/>
      </c>
      <c r="AS6" s="15" t="str">
        <f>IF(競技者データ入力シート!AL10="", "", 競技者データ入力シート!AL10)</f>
        <v/>
      </c>
      <c r="AT6" s="15" t="str">
        <f t="shared" si="4"/>
        <v/>
      </c>
    </row>
    <row r="7" spans="1:46" x14ac:dyDescent="0.15">
      <c r="A7" s="15" t="str">
        <f>競技者データ入力シート!A11</f>
        <v/>
      </c>
      <c r="B7" s="15" t="str">
        <f>IF(競技者データ入力シート!B11="", "", 競技者データ入力シート!B11)</f>
        <v/>
      </c>
      <c r="C7" s="15" t="str">
        <f>IF(競技者データ入力シート!C11="", "", 競技者データ入力シート!C11)</f>
        <v/>
      </c>
      <c r="D7" s="15" t="str">
        <f>IF(競技者データ入力シート!D11="", "", 競技者データ入力シート!D11)</f>
        <v/>
      </c>
      <c r="E7" s="15" t="str">
        <f t="shared" si="0"/>
        <v/>
      </c>
      <c r="F7" s="15" t="str">
        <f t="shared" si="1"/>
        <v/>
      </c>
      <c r="G7" s="15" t="str">
        <f t="shared" si="2"/>
        <v/>
      </c>
      <c r="H7" s="15" t="str">
        <f t="shared" si="3"/>
        <v/>
      </c>
      <c r="I7" s="15" t="str">
        <f>IF(競技者データ入力シート!E11="", "", 競技者データ入力シート!E11)</f>
        <v/>
      </c>
      <c r="J7" s="15" t="str">
        <f>IF(競技者データ入力シート!F11="", "", 競技者データ入力シート!F11)</f>
        <v/>
      </c>
      <c r="K7" s="15" t="str">
        <f>IF(競技者データ入力シート!H11="", "", 競技者データ入力シート!H11)</f>
        <v/>
      </c>
      <c r="L7" s="15" t="str">
        <f>IF(競技者データ入力シート!I11="", "", 競技者データ入力シート!I11)</f>
        <v/>
      </c>
      <c r="M7" s="15" t="str">
        <f>IF(競技者データ入力シート!J11="", "", 競技者データ入力シート!J11)</f>
        <v/>
      </c>
      <c r="N7" s="15" t="str">
        <f>IF(競技者データ入力シート!K11="", "", 競技者データ入力シート!K11)</f>
        <v/>
      </c>
      <c r="O7" s="15" t="str">
        <f>IF(競技者データ入力シート!L11="", "", 競技者データ入力シート!L11)</f>
        <v/>
      </c>
      <c r="P7" s="15" t="str">
        <f>IF(A7="","",競技者データ入力シート!$V$1)</f>
        <v/>
      </c>
      <c r="Q7" s="15" t="str">
        <f>IF(P7="", "", 競技者データ入力シート!$S$1)</f>
        <v/>
      </c>
      <c r="R7" s="15" t="str">
        <f>IF(P7="", "", 競技者データ入力シート!$O$1)</f>
        <v/>
      </c>
      <c r="T7" s="15" t="str">
        <f>IF(競技者データ入力シート!M11="", "", 競技者データ入力シート!M11)</f>
        <v/>
      </c>
      <c r="U7" s="15" t="str">
        <f>IF(V7="", "", IF($K7="男", VLOOKUP(V7, データ!$B$2:$C$101, 2, FALSE), IF($K7="女", VLOOKUP(V7, データ!$F$2:$H$101, 2, FALSE), "")))</f>
        <v/>
      </c>
      <c r="V7" s="15" t="str">
        <f>IF(A7="","",IF(競技者データ入力シート!N11="", "", 競技者データ入力シート!N11))</f>
        <v/>
      </c>
      <c r="W7" s="15" t="str">
        <f>IF(競技者データ入力シート!O11="", "", 競技者データ入力シート!O11)</f>
        <v/>
      </c>
      <c r="X7" s="15" t="str">
        <f>IF(競技者データ入力シート!Q11="", "", TRIM(競技者データ入力シート!Q11))</f>
        <v/>
      </c>
      <c r="Y7" s="15" t="str">
        <f>IF(競技者データ入力シート!R11="", "", 競技者データ入力シート!R11)</f>
        <v/>
      </c>
      <c r="Z7" s="15" t="str">
        <f>IF(AA7="", "", IF($K7="男", VLOOKUP(AA7, データ!$B$2:$C$101, 2, FALSE), IF($K7="女", VLOOKUP(AA7, データ!$F$2:$H$101, 2, FALSE), "")))</f>
        <v/>
      </c>
      <c r="AA7" s="15" t="str">
        <f>IF(A7="","",IF(競技者データ入力シート!S11="", "", 競技者データ入力シート!S11))</f>
        <v/>
      </c>
      <c r="AB7" s="15" t="str">
        <f>IF(競技者データ入力シート!T11="", "", 競技者データ入力シート!T11)</f>
        <v/>
      </c>
      <c r="AC7" s="15" t="str">
        <f>IF(競技者データ入力シート!V11="", "", TRIM(競技者データ入力シート!V11))</f>
        <v/>
      </c>
      <c r="AD7" s="15" t="str">
        <f>IF(競技者データ入力シート!W11="", "", 競技者データ入力シート!W11)</f>
        <v/>
      </c>
      <c r="AE7" s="15" t="str">
        <f>IF(AF7="", "", IF($K7="男", VLOOKUP(AF7, データ!$B$2:$C$101, 2, FALSE), IF($K7="女", VLOOKUP(AF7, データ!$F$2:$H$101, 2, FALSE), "")))</f>
        <v/>
      </c>
      <c r="AF7" s="15" t="str">
        <f>IF(A7="","",IF(競技者データ入力シート!X11="", "", 競技者データ入力シート!X11))</f>
        <v/>
      </c>
      <c r="AG7" s="15" t="str">
        <f>IF(競技者データ入力シート!Y11="", "", 競技者データ入力シート!Y11)</f>
        <v/>
      </c>
      <c r="AH7" s="15" t="str">
        <f>IF(競技者データ入力シート!AA11="", "", TRIM(競技者データ入力シート!AA11))</f>
        <v/>
      </c>
      <c r="AI7" s="15" t="str">
        <f>IF(競技者データ入力シート!AB11="", "", 競技者データ入力シート!AB11)</f>
        <v/>
      </c>
      <c r="AJ7" s="15" t="str">
        <f>IF(AK7="", "", IF($K7="男", VLOOKUP(AK7, データ!$B$2:$C$101, 2, FALSE), IF($K7="女", VLOOKUP(AK7, データ!$F$2:$H$101, 2, FALSE), "")))</f>
        <v/>
      </c>
      <c r="AK7" s="15" t="str">
        <f>IF(A7="","",IF(競技者データ入力シート!AC11="", "", 競技者データ入力シート!AC11))</f>
        <v/>
      </c>
      <c r="AL7" s="15" t="str">
        <f>IF(競技者データ入力シート!AD11="", "", 競技者データ入力シート!AD11)</f>
        <v/>
      </c>
      <c r="AM7" s="15" t="str">
        <f>IF(競技者データ入力シート!AF11="", "", TRIM(競技者データ入力シート!AF11))</f>
        <v/>
      </c>
      <c r="AN7" s="15" t="str">
        <f>IF(競技者データ入力シート!AG11="", "", 競技者データ入力シート!AG11)</f>
        <v/>
      </c>
      <c r="AO7" s="15" t="str">
        <f>IF(AP7="", "", IF($K7="男", VLOOKUP(AP7, データ!$B$2:$C$101, 2, FALSE), IF($K7="女", VLOOKUP(AP7, データ!$F$2:$H$101, 2, FALSE), "")))</f>
        <v/>
      </c>
      <c r="AP7" s="15" t="str">
        <f>IF(A7="","",IF(競技者データ入力シート!AH11="", "", 競技者データ入力シート!AH11))</f>
        <v/>
      </c>
      <c r="AQ7" s="15" t="str">
        <f>IF(競技者データ入力シート!AI11="", "", 競技者データ入力シート!AI11)</f>
        <v/>
      </c>
      <c r="AR7" s="15" t="str">
        <f>IF(競技者データ入力シート!AK11="", "", TRIM(競技者データ入力シート!AK11))</f>
        <v/>
      </c>
      <c r="AS7" s="15" t="str">
        <f>IF(競技者データ入力シート!AL11="", "", 競技者データ入力シート!AL11)</f>
        <v/>
      </c>
      <c r="AT7" s="15" t="str">
        <f t="shared" si="4"/>
        <v/>
      </c>
    </row>
    <row r="8" spans="1:46" x14ac:dyDescent="0.15">
      <c r="A8" s="15" t="str">
        <f>競技者データ入力シート!A12</f>
        <v/>
      </c>
      <c r="B8" s="15" t="str">
        <f>IF(競技者データ入力シート!B12="", "", 競技者データ入力シート!B12)</f>
        <v/>
      </c>
      <c r="C8" s="15" t="str">
        <f>IF(競技者データ入力シート!C12="", "", 競技者データ入力シート!C12)</f>
        <v/>
      </c>
      <c r="D8" s="15" t="str">
        <f>IF(競技者データ入力シート!D12="", "", 競技者データ入力シート!D12)</f>
        <v/>
      </c>
      <c r="E8" s="15" t="str">
        <f t="shared" si="0"/>
        <v/>
      </c>
      <c r="F8" s="15" t="str">
        <f t="shared" si="1"/>
        <v/>
      </c>
      <c r="G8" s="15" t="str">
        <f t="shared" si="2"/>
        <v/>
      </c>
      <c r="H8" s="15" t="str">
        <f t="shared" si="3"/>
        <v/>
      </c>
      <c r="I8" s="15" t="str">
        <f>IF(競技者データ入力シート!E12="", "", 競技者データ入力シート!E12)</f>
        <v/>
      </c>
      <c r="J8" s="15" t="str">
        <f>IF(競技者データ入力シート!F12="", "", 競技者データ入力シート!F12)</f>
        <v/>
      </c>
      <c r="K8" s="15" t="str">
        <f>IF(競技者データ入力シート!H12="", "", 競技者データ入力シート!H12)</f>
        <v/>
      </c>
      <c r="L8" s="15" t="str">
        <f>IF(競技者データ入力シート!I12="", "", 競技者データ入力シート!I12)</f>
        <v/>
      </c>
      <c r="M8" s="15" t="str">
        <f>IF(競技者データ入力シート!J12="", "", 競技者データ入力シート!J12)</f>
        <v/>
      </c>
      <c r="N8" s="15" t="str">
        <f>IF(競技者データ入力シート!K12="", "", 競技者データ入力シート!K12)</f>
        <v/>
      </c>
      <c r="O8" s="15" t="str">
        <f>IF(競技者データ入力シート!L12="", "", 競技者データ入力シート!L12)</f>
        <v/>
      </c>
      <c r="P8" s="15" t="str">
        <f>IF(A8="","",競技者データ入力シート!$V$1)</f>
        <v/>
      </c>
      <c r="Q8" s="15" t="str">
        <f>IF(P8="", "", 競技者データ入力シート!$S$1)</f>
        <v/>
      </c>
      <c r="R8" s="15" t="str">
        <f>IF(P8="", "", 競技者データ入力シート!$O$1)</f>
        <v/>
      </c>
      <c r="T8" s="15" t="str">
        <f>IF(競技者データ入力シート!M12="", "", 競技者データ入力シート!M12)</f>
        <v/>
      </c>
      <c r="U8" s="15" t="str">
        <f>IF(V8="", "", IF($K8="男", VLOOKUP(V8, データ!$B$2:$C$101, 2, FALSE), IF($K8="女", VLOOKUP(V8, データ!$F$2:$H$101, 2, FALSE), "")))</f>
        <v/>
      </c>
      <c r="V8" s="15" t="str">
        <f>IF(A8="","",IF(競技者データ入力シート!N12="", "", 競技者データ入力シート!N12))</f>
        <v/>
      </c>
      <c r="W8" s="15" t="str">
        <f>IF(競技者データ入力シート!O12="", "", 競技者データ入力シート!O12)</f>
        <v/>
      </c>
      <c r="X8" s="15" t="str">
        <f>IF(競技者データ入力シート!Q12="", "", TRIM(競技者データ入力シート!Q12))</f>
        <v/>
      </c>
      <c r="Y8" s="15" t="str">
        <f>IF(競技者データ入力シート!R12="", "", 競技者データ入力シート!R12)</f>
        <v/>
      </c>
      <c r="Z8" s="15" t="str">
        <f>IF(AA8="", "", IF($K8="男", VLOOKUP(AA8, データ!$B$2:$C$101, 2, FALSE), IF($K8="女", VLOOKUP(AA8, データ!$F$2:$H$101, 2, FALSE), "")))</f>
        <v/>
      </c>
      <c r="AA8" s="15" t="str">
        <f>IF(A8="","",IF(競技者データ入力シート!S12="", "", 競技者データ入力シート!S12))</f>
        <v/>
      </c>
      <c r="AB8" s="15" t="str">
        <f>IF(競技者データ入力シート!T12="", "", 競技者データ入力シート!T12)</f>
        <v/>
      </c>
      <c r="AC8" s="15" t="str">
        <f>IF(競技者データ入力シート!V12="", "", TRIM(競技者データ入力シート!V12))</f>
        <v/>
      </c>
      <c r="AD8" s="15" t="str">
        <f>IF(競技者データ入力シート!W12="", "", 競技者データ入力シート!W12)</f>
        <v/>
      </c>
      <c r="AE8" s="15" t="str">
        <f>IF(AF8="", "", IF($K8="男", VLOOKUP(AF8, データ!$B$2:$C$101, 2, FALSE), IF($K8="女", VLOOKUP(AF8, データ!$F$2:$H$101, 2, FALSE), "")))</f>
        <v/>
      </c>
      <c r="AF8" s="15" t="str">
        <f>IF(A8="","",IF(競技者データ入力シート!X12="", "", 競技者データ入力シート!X12))</f>
        <v/>
      </c>
      <c r="AG8" s="15" t="str">
        <f>IF(競技者データ入力シート!Y12="", "", 競技者データ入力シート!Y12)</f>
        <v/>
      </c>
      <c r="AH8" s="15" t="str">
        <f>IF(競技者データ入力シート!AA12="", "", TRIM(競技者データ入力シート!AA12))</f>
        <v/>
      </c>
      <c r="AI8" s="15" t="str">
        <f>IF(競技者データ入力シート!AB12="", "", 競技者データ入力シート!AB12)</f>
        <v/>
      </c>
      <c r="AJ8" s="15" t="str">
        <f>IF(AK8="", "", IF($K8="男", VLOOKUP(AK8, データ!$B$2:$C$101, 2, FALSE), IF($K8="女", VLOOKUP(AK8, データ!$F$2:$H$101, 2, FALSE), "")))</f>
        <v/>
      </c>
      <c r="AK8" s="15" t="str">
        <f>IF(A8="","",IF(競技者データ入力シート!AC12="", "", 競技者データ入力シート!AC12))</f>
        <v/>
      </c>
      <c r="AL8" s="15" t="str">
        <f>IF(競技者データ入力シート!AD12="", "", 競技者データ入力シート!AD12)</f>
        <v/>
      </c>
      <c r="AM8" s="15" t="str">
        <f>IF(競技者データ入力シート!AF12="", "", TRIM(競技者データ入力シート!AF12))</f>
        <v/>
      </c>
      <c r="AN8" s="15" t="str">
        <f>IF(競技者データ入力シート!AG12="", "", 競技者データ入力シート!AG12)</f>
        <v/>
      </c>
      <c r="AO8" s="15" t="str">
        <f>IF(AP8="", "", IF($K8="男", VLOOKUP(AP8, データ!$B$2:$C$101, 2, FALSE), IF($K8="女", VLOOKUP(AP8, データ!$F$2:$H$101, 2, FALSE), "")))</f>
        <v/>
      </c>
      <c r="AP8" s="15" t="str">
        <f>IF(A8="","",IF(競技者データ入力シート!AH12="", "", 競技者データ入力シート!AH12))</f>
        <v/>
      </c>
      <c r="AQ8" s="15" t="str">
        <f>IF(競技者データ入力シート!AI12="", "", 競技者データ入力シート!AI12)</f>
        <v/>
      </c>
      <c r="AR8" s="15" t="str">
        <f>IF(競技者データ入力シート!AK12="", "", TRIM(競技者データ入力シート!AK12))</f>
        <v/>
      </c>
      <c r="AS8" s="15" t="str">
        <f>IF(競技者データ入力シート!AL12="", "", 競技者データ入力シート!AL12)</f>
        <v/>
      </c>
      <c r="AT8" s="15" t="str">
        <f t="shared" si="4"/>
        <v/>
      </c>
    </row>
    <row r="9" spans="1:46" x14ac:dyDescent="0.15">
      <c r="A9" s="15" t="str">
        <f>競技者データ入力シート!A13</f>
        <v/>
      </c>
      <c r="B9" s="15" t="str">
        <f>IF(競技者データ入力シート!B13="", "", 競技者データ入力シート!B13)</f>
        <v/>
      </c>
      <c r="C9" s="15" t="str">
        <f>IF(競技者データ入力シート!C13="", "", 競技者データ入力シート!C13)</f>
        <v/>
      </c>
      <c r="D9" s="15" t="str">
        <f>IF(競技者データ入力シート!D13="", "", 競技者データ入力シート!D13)</f>
        <v/>
      </c>
      <c r="E9" s="15" t="str">
        <f t="shared" si="0"/>
        <v/>
      </c>
      <c r="F9" s="15" t="str">
        <f t="shared" si="1"/>
        <v/>
      </c>
      <c r="G9" s="15" t="str">
        <f t="shared" si="2"/>
        <v/>
      </c>
      <c r="H9" s="15" t="str">
        <f t="shared" si="3"/>
        <v/>
      </c>
      <c r="I9" s="15" t="str">
        <f>IF(競技者データ入力シート!E13="", "", 競技者データ入力シート!E13)</f>
        <v/>
      </c>
      <c r="J9" s="15" t="str">
        <f>IF(競技者データ入力シート!F13="", "", 競技者データ入力シート!F13)</f>
        <v/>
      </c>
      <c r="K9" s="15" t="str">
        <f>IF(競技者データ入力シート!H13="", "", 競技者データ入力シート!H13)</f>
        <v/>
      </c>
      <c r="L9" s="15" t="str">
        <f>IF(競技者データ入力シート!I13="", "", 競技者データ入力シート!I13)</f>
        <v/>
      </c>
      <c r="M9" s="15" t="str">
        <f>IF(競技者データ入力シート!J13="", "", 競技者データ入力シート!J13)</f>
        <v/>
      </c>
      <c r="N9" s="15" t="str">
        <f>IF(競技者データ入力シート!K13="", "", 競技者データ入力シート!K13)</f>
        <v/>
      </c>
      <c r="O9" s="15" t="str">
        <f>IF(競技者データ入力シート!L13="", "", 競技者データ入力シート!L13)</f>
        <v/>
      </c>
      <c r="P9" s="15" t="str">
        <f>IF(A9="","",競技者データ入力シート!$V$1)</f>
        <v/>
      </c>
      <c r="Q9" s="15" t="str">
        <f>IF(P9="", "", 競技者データ入力シート!$S$1)</f>
        <v/>
      </c>
      <c r="R9" s="15" t="str">
        <f>IF(P9="", "", 競技者データ入力シート!$O$1)</f>
        <v/>
      </c>
      <c r="T9" s="15" t="str">
        <f>IF(競技者データ入力シート!M13="", "", 競技者データ入力シート!M13)</f>
        <v/>
      </c>
      <c r="U9" s="15" t="str">
        <f>IF(V9="", "", IF($K9="男", VLOOKUP(V9, データ!$B$2:$C$101, 2, FALSE), IF($K9="女", VLOOKUP(V9, データ!$F$2:$H$101, 2, FALSE), "")))</f>
        <v/>
      </c>
      <c r="V9" s="15" t="str">
        <f>IF(A9="","",IF(競技者データ入力シート!N13="", "", 競技者データ入力シート!N13))</f>
        <v/>
      </c>
      <c r="W9" s="15" t="str">
        <f>IF(競技者データ入力シート!O13="", "", 競技者データ入力シート!O13)</f>
        <v/>
      </c>
      <c r="X9" s="15" t="str">
        <f>IF(競技者データ入力シート!Q13="", "", TRIM(競技者データ入力シート!Q13))</f>
        <v/>
      </c>
      <c r="Y9" s="15" t="str">
        <f>IF(競技者データ入力シート!R13="", "", 競技者データ入力シート!R13)</f>
        <v/>
      </c>
      <c r="Z9" s="15" t="str">
        <f>IF(AA9="", "", IF($K9="男", VLOOKUP(AA9, データ!$B$2:$C$101, 2, FALSE), IF($K9="女", VLOOKUP(AA9, データ!$F$2:$H$101, 2, FALSE), "")))</f>
        <v/>
      </c>
      <c r="AA9" s="15" t="str">
        <f>IF(A9="","",IF(競技者データ入力シート!S13="", "", 競技者データ入力シート!S13))</f>
        <v/>
      </c>
      <c r="AB9" s="15" t="str">
        <f>IF(競技者データ入力シート!T13="", "", 競技者データ入力シート!T13)</f>
        <v/>
      </c>
      <c r="AC9" s="15" t="str">
        <f>IF(競技者データ入力シート!V13="", "", TRIM(競技者データ入力シート!V13))</f>
        <v/>
      </c>
      <c r="AD9" s="15" t="str">
        <f>IF(競技者データ入力シート!W13="", "", 競技者データ入力シート!W13)</f>
        <v/>
      </c>
      <c r="AE9" s="15" t="str">
        <f>IF(AF9="", "", IF($K9="男", VLOOKUP(AF9, データ!$B$2:$C$101, 2, FALSE), IF($K9="女", VLOOKUP(AF9, データ!$F$2:$H$101, 2, FALSE), "")))</f>
        <v/>
      </c>
      <c r="AF9" s="15" t="str">
        <f>IF(A9="","",IF(競技者データ入力シート!X13="", "", 競技者データ入力シート!X13))</f>
        <v/>
      </c>
      <c r="AG9" s="15" t="str">
        <f>IF(競技者データ入力シート!Y13="", "", 競技者データ入力シート!Y13)</f>
        <v/>
      </c>
      <c r="AH9" s="15" t="str">
        <f>IF(競技者データ入力シート!AA13="", "", TRIM(競技者データ入力シート!AA13))</f>
        <v/>
      </c>
      <c r="AI9" s="15" t="str">
        <f>IF(競技者データ入力シート!AB13="", "", 競技者データ入力シート!AB13)</f>
        <v/>
      </c>
      <c r="AJ9" s="15" t="str">
        <f>IF(AK9="", "", IF($K9="男", VLOOKUP(AK9, データ!$B$2:$C$101, 2, FALSE), IF($K9="女", VLOOKUP(AK9, データ!$F$2:$H$101, 2, FALSE), "")))</f>
        <v/>
      </c>
      <c r="AK9" s="15" t="str">
        <f>IF(A9="","",IF(競技者データ入力シート!AC13="", "", 競技者データ入力シート!AC13))</f>
        <v/>
      </c>
      <c r="AL9" s="15" t="str">
        <f>IF(競技者データ入力シート!AD13="", "", 競技者データ入力シート!AD13)</f>
        <v/>
      </c>
      <c r="AM9" s="15" t="str">
        <f>IF(競技者データ入力シート!AF13="", "", TRIM(競技者データ入力シート!AF13))</f>
        <v/>
      </c>
      <c r="AN9" s="15" t="str">
        <f>IF(競技者データ入力シート!AG13="", "", 競技者データ入力シート!AG13)</f>
        <v/>
      </c>
      <c r="AO9" s="15" t="str">
        <f>IF(AP9="", "", IF($K9="男", VLOOKUP(AP9, データ!$B$2:$C$101, 2, FALSE), IF($K9="女", VLOOKUP(AP9, データ!$F$2:$H$101, 2, FALSE), "")))</f>
        <v/>
      </c>
      <c r="AP9" s="15" t="str">
        <f>IF(A9="","",IF(競技者データ入力シート!AH13="", "", 競技者データ入力シート!AH13))</f>
        <v/>
      </c>
      <c r="AQ9" s="15" t="str">
        <f>IF(競技者データ入力シート!AI13="", "", 競技者データ入力シート!AI13)</f>
        <v/>
      </c>
      <c r="AR9" s="15" t="str">
        <f>IF(競技者データ入力シート!AK13="", "", TRIM(競技者データ入力シート!AK13))</f>
        <v/>
      </c>
      <c r="AS9" s="15" t="str">
        <f>IF(競技者データ入力シート!AL13="", "", 競技者データ入力シート!AL13)</f>
        <v/>
      </c>
      <c r="AT9" s="15" t="str">
        <f t="shared" si="4"/>
        <v/>
      </c>
    </row>
    <row r="10" spans="1:46" x14ac:dyDescent="0.15">
      <c r="A10" s="15" t="str">
        <f>競技者データ入力シート!A14</f>
        <v/>
      </c>
      <c r="B10" s="15" t="str">
        <f>IF(競技者データ入力シート!B14="", "", 競技者データ入力シート!B14)</f>
        <v/>
      </c>
      <c r="C10" s="15" t="str">
        <f>IF(競技者データ入力シート!C14="", "", 競技者データ入力シート!C14)</f>
        <v/>
      </c>
      <c r="D10" s="15" t="str">
        <f>IF(競技者データ入力シート!D14="", "", 競技者データ入力シート!D14)</f>
        <v/>
      </c>
      <c r="E10" s="15" t="str">
        <f t="shared" si="0"/>
        <v/>
      </c>
      <c r="F10" s="15" t="str">
        <f t="shared" si="1"/>
        <v/>
      </c>
      <c r="G10" s="15" t="str">
        <f t="shared" si="2"/>
        <v/>
      </c>
      <c r="H10" s="15" t="str">
        <f t="shared" si="3"/>
        <v/>
      </c>
      <c r="I10" s="15" t="str">
        <f>IF(競技者データ入力シート!E14="", "", 競技者データ入力シート!E14)</f>
        <v/>
      </c>
      <c r="J10" s="15" t="str">
        <f>IF(競技者データ入力シート!F14="", "", 競技者データ入力シート!F14)</f>
        <v/>
      </c>
      <c r="K10" s="15" t="str">
        <f>IF(競技者データ入力シート!H14="", "", 競技者データ入力シート!H14)</f>
        <v/>
      </c>
      <c r="L10" s="15" t="str">
        <f>IF(競技者データ入力シート!I14="", "", 競技者データ入力シート!I14)</f>
        <v/>
      </c>
      <c r="M10" s="15" t="str">
        <f>IF(競技者データ入力シート!J14="", "", 競技者データ入力シート!J14)</f>
        <v/>
      </c>
      <c r="N10" s="15" t="str">
        <f>IF(競技者データ入力シート!K14="", "", 競技者データ入力シート!K14)</f>
        <v/>
      </c>
      <c r="O10" s="15" t="str">
        <f>IF(競技者データ入力シート!L14="", "", 競技者データ入力シート!L14)</f>
        <v/>
      </c>
      <c r="P10" s="15" t="str">
        <f>IF(A10="","",競技者データ入力シート!$V$1)</f>
        <v/>
      </c>
      <c r="Q10" s="15" t="str">
        <f>IF(P10="", "", 競技者データ入力シート!$S$1)</f>
        <v/>
      </c>
      <c r="R10" s="15" t="str">
        <f>IF(P10="", "", 競技者データ入力シート!$O$1)</f>
        <v/>
      </c>
      <c r="T10" s="15" t="str">
        <f>IF(競技者データ入力シート!M14="", "", 競技者データ入力シート!M14)</f>
        <v/>
      </c>
      <c r="U10" s="15" t="str">
        <f>IF(V10="", "", IF($K10="男", VLOOKUP(V10, データ!$B$2:$C$101, 2, FALSE), IF($K10="女", VLOOKUP(V10, データ!$F$2:$H$101, 2, FALSE), "")))</f>
        <v/>
      </c>
      <c r="V10" s="15" t="str">
        <f>IF(A10="","",IF(競技者データ入力シート!N14="", "", 競技者データ入力シート!N14))</f>
        <v/>
      </c>
      <c r="W10" s="15" t="str">
        <f>IF(競技者データ入力シート!O14="", "", 競技者データ入力シート!O14)</f>
        <v/>
      </c>
      <c r="X10" s="15" t="str">
        <f>IF(競技者データ入力シート!Q14="", "", TRIM(競技者データ入力シート!Q14))</f>
        <v/>
      </c>
      <c r="Y10" s="15" t="str">
        <f>IF(競技者データ入力シート!R14="", "", 競技者データ入力シート!R14)</f>
        <v/>
      </c>
      <c r="Z10" s="15" t="str">
        <f>IF(AA10="", "", IF($K10="男", VLOOKUP(AA10, データ!$B$2:$C$101, 2, FALSE), IF($K10="女", VLOOKUP(AA10, データ!$F$2:$H$101, 2, FALSE), "")))</f>
        <v/>
      </c>
      <c r="AA10" s="15" t="str">
        <f>IF(A10="","",IF(競技者データ入力シート!S14="", "", 競技者データ入力シート!S14))</f>
        <v/>
      </c>
      <c r="AB10" s="15" t="str">
        <f>IF(競技者データ入力シート!T14="", "", 競技者データ入力シート!T14)</f>
        <v/>
      </c>
      <c r="AC10" s="15" t="str">
        <f>IF(競技者データ入力シート!V14="", "", TRIM(競技者データ入力シート!V14))</f>
        <v/>
      </c>
      <c r="AD10" s="15" t="str">
        <f>IF(競技者データ入力シート!W14="", "", 競技者データ入力シート!W14)</f>
        <v/>
      </c>
      <c r="AE10" s="15" t="str">
        <f>IF(AF10="", "", IF($K10="男", VLOOKUP(AF10, データ!$B$2:$C$101, 2, FALSE), IF($K10="女", VLOOKUP(AF10, データ!$F$2:$H$101, 2, FALSE), "")))</f>
        <v/>
      </c>
      <c r="AF10" s="15" t="str">
        <f>IF(A10="","",IF(競技者データ入力シート!X14="", "", 競技者データ入力シート!X14))</f>
        <v/>
      </c>
      <c r="AG10" s="15" t="str">
        <f>IF(競技者データ入力シート!Y14="", "", 競技者データ入力シート!Y14)</f>
        <v/>
      </c>
      <c r="AH10" s="15" t="str">
        <f>IF(競技者データ入力シート!AA14="", "", TRIM(競技者データ入力シート!AA14))</f>
        <v/>
      </c>
      <c r="AI10" s="15" t="str">
        <f>IF(競技者データ入力シート!AB14="", "", 競技者データ入力シート!AB14)</f>
        <v/>
      </c>
      <c r="AJ10" s="15" t="str">
        <f>IF(AK10="", "", IF($K10="男", VLOOKUP(AK10, データ!$B$2:$C$101, 2, FALSE), IF($K10="女", VLOOKUP(AK10, データ!$F$2:$H$101, 2, FALSE), "")))</f>
        <v/>
      </c>
      <c r="AK10" s="15" t="str">
        <f>IF(A10="","",IF(競技者データ入力シート!AC14="", "", 競技者データ入力シート!AC14))</f>
        <v/>
      </c>
      <c r="AL10" s="15" t="str">
        <f>IF(競技者データ入力シート!AD14="", "", 競技者データ入力シート!AD14)</f>
        <v/>
      </c>
      <c r="AM10" s="15" t="str">
        <f>IF(競技者データ入力シート!AF14="", "", TRIM(競技者データ入力シート!AF14))</f>
        <v/>
      </c>
      <c r="AN10" s="15" t="str">
        <f>IF(競技者データ入力シート!AG14="", "", 競技者データ入力シート!AG14)</f>
        <v/>
      </c>
      <c r="AO10" s="15" t="str">
        <f>IF(AP10="", "", IF($K10="男", VLOOKUP(AP10, データ!$B$2:$C$101, 2, FALSE), IF($K10="女", VLOOKUP(AP10, データ!$F$2:$H$101, 2, FALSE), "")))</f>
        <v/>
      </c>
      <c r="AP10" s="15" t="str">
        <f>IF(A10="","",IF(競技者データ入力シート!AH14="", "", 競技者データ入力シート!AH14))</f>
        <v/>
      </c>
      <c r="AQ10" s="15" t="str">
        <f>IF(競技者データ入力シート!AI14="", "", 競技者データ入力シート!AI14)</f>
        <v/>
      </c>
      <c r="AR10" s="15" t="str">
        <f>IF(競技者データ入力シート!AK14="", "", TRIM(競技者データ入力シート!AK14))</f>
        <v/>
      </c>
      <c r="AS10" s="15" t="str">
        <f>IF(競技者データ入力シート!AL14="", "", 競技者データ入力シート!AL14)</f>
        <v/>
      </c>
      <c r="AT10" s="15" t="str">
        <f t="shared" si="4"/>
        <v/>
      </c>
    </row>
    <row r="11" spans="1:46" x14ac:dyDescent="0.15">
      <c r="A11" s="15" t="str">
        <f>競技者データ入力シート!A15</f>
        <v/>
      </c>
      <c r="B11" s="15" t="str">
        <f>IF(競技者データ入力シート!B15="", "", 競技者データ入力シート!B15)</f>
        <v/>
      </c>
      <c r="C11" s="15" t="str">
        <f>IF(競技者データ入力シート!C15="", "", 競技者データ入力シート!C15)</f>
        <v/>
      </c>
      <c r="D11" s="15" t="str">
        <f>IF(競技者データ入力シート!D15="", "", 競技者データ入力シート!D15)</f>
        <v/>
      </c>
      <c r="E11" s="15" t="str">
        <f t="shared" si="0"/>
        <v/>
      </c>
      <c r="F11" s="15" t="str">
        <f t="shared" si="1"/>
        <v/>
      </c>
      <c r="G11" s="15" t="str">
        <f t="shared" si="2"/>
        <v/>
      </c>
      <c r="H11" s="15" t="str">
        <f t="shared" si="3"/>
        <v/>
      </c>
      <c r="I11" s="15" t="str">
        <f>IF(競技者データ入力シート!E15="", "", 競技者データ入力シート!E15)</f>
        <v/>
      </c>
      <c r="J11" s="15" t="str">
        <f>IF(競技者データ入力シート!F15="", "", 競技者データ入力シート!F15)</f>
        <v/>
      </c>
      <c r="K11" s="15" t="str">
        <f>IF(競技者データ入力シート!H15="", "", 競技者データ入力シート!H15)</f>
        <v/>
      </c>
      <c r="L11" s="15" t="str">
        <f>IF(競技者データ入力シート!I15="", "", 競技者データ入力シート!I15)</f>
        <v/>
      </c>
      <c r="M11" s="15" t="str">
        <f>IF(競技者データ入力シート!J15="", "", 競技者データ入力シート!J15)</f>
        <v/>
      </c>
      <c r="N11" s="15" t="str">
        <f>IF(競技者データ入力シート!K15="", "", 競技者データ入力シート!K15)</f>
        <v/>
      </c>
      <c r="O11" s="15" t="str">
        <f>IF(競技者データ入力シート!L15="", "", 競技者データ入力シート!L15)</f>
        <v/>
      </c>
      <c r="P11" s="15" t="str">
        <f>IF(A11="","",競技者データ入力シート!$V$1)</f>
        <v/>
      </c>
      <c r="Q11" s="15" t="str">
        <f>IF(P11="", "", 競技者データ入力シート!$S$1)</f>
        <v/>
      </c>
      <c r="R11" s="15" t="str">
        <f>IF(P11="", "", 競技者データ入力シート!$O$1)</f>
        <v/>
      </c>
      <c r="T11" s="15" t="str">
        <f>IF(競技者データ入力シート!M15="", "", 競技者データ入力シート!M15)</f>
        <v/>
      </c>
      <c r="U11" s="15" t="str">
        <f>IF(V11="", "", IF($K11="男", VLOOKUP(V11, データ!$B$2:$C$101, 2, FALSE), IF($K11="女", VLOOKUP(V11, データ!$F$2:$H$101, 2, FALSE), "")))</f>
        <v/>
      </c>
      <c r="V11" s="15" t="str">
        <f>IF(A11="","",IF(競技者データ入力シート!N15="", "", 競技者データ入力シート!N15))</f>
        <v/>
      </c>
      <c r="W11" s="15" t="str">
        <f>IF(競技者データ入力シート!O15="", "", 競技者データ入力シート!O15)</f>
        <v/>
      </c>
      <c r="X11" s="15" t="str">
        <f>IF(競技者データ入力シート!Q15="", "", TRIM(競技者データ入力シート!Q15))</f>
        <v/>
      </c>
      <c r="Y11" s="15" t="str">
        <f>IF(競技者データ入力シート!R15="", "", 競技者データ入力シート!R15)</f>
        <v/>
      </c>
      <c r="Z11" s="15" t="str">
        <f>IF(AA11="", "", IF($K11="男", VLOOKUP(AA11, データ!$B$2:$C$101, 2, FALSE), IF($K11="女", VLOOKUP(AA11, データ!$F$2:$H$101, 2, FALSE), "")))</f>
        <v/>
      </c>
      <c r="AA11" s="15" t="str">
        <f>IF(A11="","",IF(競技者データ入力シート!S15="", "", 競技者データ入力シート!S15))</f>
        <v/>
      </c>
      <c r="AB11" s="15" t="str">
        <f>IF(競技者データ入力シート!T15="", "", 競技者データ入力シート!T15)</f>
        <v/>
      </c>
      <c r="AC11" s="15" t="str">
        <f>IF(競技者データ入力シート!V15="", "", TRIM(競技者データ入力シート!V15))</f>
        <v/>
      </c>
      <c r="AD11" s="15" t="str">
        <f>IF(競技者データ入力シート!W15="", "", 競技者データ入力シート!W15)</f>
        <v/>
      </c>
      <c r="AE11" s="15" t="str">
        <f>IF(AF11="", "", IF($K11="男", VLOOKUP(AF11, データ!$B$2:$C$101, 2, FALSE), IF($K11="女", VLOOKUP(AF11, データ!$F$2:$H$101, 2, FALSE), "")))</f>
        <v/>
      </c>
      <c r="AF11" s="15" t="str">
        <f>IF(A11="","",IF(競技者データ入力シート!X15="", "", 競技者データ入力シート!X15))</f>
        <v/>
      </c>
      <c r="AG11" s="15" t="str">
        <f>IF(競技者データ入力シート!Y15="", "", 競技者データ入力シート!Y15)</f>
        <v/>
      </c>
      <c r="AH11" s="15" t="str">
        <f>IF(競技者データ入力シート!AA15="", "", TRIM(競技者データ入力シート!AA15))</f>
        <v/>
      </c>
      <c r="AI11" s="15" t="str">
        <f>IF(競技者データ入力シート!AB15="", "", 競技者データ入力シート!AB15)</f>
        <v/>
      </c>
      <c r="AJ11" s="15" t="str">
        <f>IF(AK11="", "", IF($K11="男", VLOOKUP(AK11, データ!$B$2:$C$101, 2, FALSE), IF($K11="女", VLOOKUP(AK11, データ!$F$2:$H$101, 2, FALSE), "")))</f>
        <v/>
      </c>
      <c r="AK11" s="15" t="str">
        <f>IF(A11="","",IF(競技者データ入力シート!AC15="", "", 競技者データ入力シート!AC15))</f>
        <v/>
      </c>
      <c r="AL11" s="15" t="str">
        <f>IF(競技者データ入力シート!AD15="", "", 競技者データ入力シート!AD15)</f>
        <v/>
      </c>
      <c r="AM11" s="15" t="str">
        <f>IF(競技者データ入力シート!AF15="", "", TRIM(競技者データ入力シート!AF15))</f>
        <v/>
      </c>
      <c r="AN11" s="15" t="str">
        <f>IF(競技者データ入力シート!AG15="", "", 競技者データ入力シート!AG15)</f>
        <v/>
      </c>
      <c r="AO11" s="15" t="str">
        <f>IF(AP11="", "", IF($K11="男", VLOOKUP(AP11, データ!$B$2:$C$101, 2, FALSE), IF($K11="女", VLOOKUP(AP11, データ!$F$2:$H$101, 2, FALSE), "")))</f>
        <v/>
      </c>
      <c r="AP11" s="15" t="str">
        <f>IF(A11="","",IF(競技者データ入力シート!AH15="", "", 競技者データ入力シート!AH15))</f>
        <v/>
      </c>
      <c r="AQ11" s="15" t="str">
        <f>IF(競技者データ入力シート!AI15="", "", 競技者データ入力シート!AI15)</f>
        <v/>
      </c>
      <c r="AR11" s="15" t="str">
        <f>IF(競技者データ入力シート!AK15="", "", TRIM(競技者データ入力シート!AK15))</f>
        <v/>
      </c>
      <c r="AS11" s="15" t="str">
        <f>IF(競技者データ入力シート!AL15="", "", 競技者データ入力シート!AL15)</f>
        <v/>
      </c>
      <c r="AT11" s="15" t="str">
        <f t="shared" si="4"/>
        <v/>
      </c>
    </row>
    <row r="12" spans="1:46" x14ac:dyDescent="0.15">
      <c r="A12" s="15" t="str">
        <f>競技者データ入力シート!A16</f>
        <v/>
      </c>
      <c r="B12" s="15" t="str">
        <f>IF(競技者データ入力シート!B16="", "", 競技者データ入力シート!B16)</f>
        <v/>
      </c>
      <c r="C12" s="15" t="str">
        <f>IF(競技者データ入力シート!C16="", "", 競技者データ入力シート!C16)</f>
        <v/>
      </c>
      <c r="D12" s="15" t="str">
        <f>IF(競技者データ入力シート!D16="", "", 競技者データ入力シート!D16)</f>
        <v/>
      </c>
      <c r="E12" s="15" t="str">
        <f t="shared" si="0"/>
        <v/>
      </c>
      <c r="F12" s="15" t="str">
        <f t="shared" si="1"/>
        <v/>
      </c>
      <c r="G12" s="15" t="str">
        <f t="shared" si="2"/>
        <v/>
      </c>
      <c r="H12" s="15" t="str">
        <f t="shared" si="3"/>
        <v/>
      </c>
      <c r="I12" s="15" t="str">
        <f>IF(競技者データ入力シート!E16="", "", 競技者データ入力シート!E16)</f>
        <v/>
      </c>
      <c r="J12" s="15" t="str">
        <f>IF(競技者データ入力シート!F16="", "", 競技者データ入力シート!F16)</f>
        <v/>
      </c>
      <c r="K12" s="15" t="str">
        <f>IF(競技者データ入力シート!H16="", "", 競技者データ入力シート!H16)</f>
        <v/>
      </c>
      <c r="L12" s="15" t="str">
        <f>IF(競技者データ入力シート!I16="", "", 競技者データ入力シート!I16)</f>
        <v/>
      </c>
      <c r="M12" s="15" t="str">
        <f>IF(競技者データ入力シート!J16="", "", 競技者データ入力シート!J16)</f>
        <v/>
      </c>
      <c r="N12" s="15" t="str">
        <f>IF(競技者データ入力シート!K16="", "", 競技者データ入力シート!K16)</f>
        <v/>
      </c>
      <c r="O12" s="15" t="str">
        <f>IF(競技者データ入力シート!L16="", "", 競技者データ入力シート!L16)</f>
        <v/>
      </c>
      <c r="P12" s="15" t="str">
        <f>IF(A12="","",競技者データ入力シート!$V$1)</f>
        <v/>
      </c>
      <c r="Q12" s="15" t="str">
        <f>IF(P12="", "", 競技者データ入力シート!$S$1)</f>
        <v/>
      </c>
      <c r="R12" s="15" t="str">
        <f>IF(P12="", "", 競技者データ入力シート!$O$1)</f>
        <v/>
      </c>
      <c r="T12" s="15" t="str">
        <f>IF(競技者データ入力シート!M16="", "", 競技者データ入力シート!M16)</f>
        <v/>
      </c>
      <c r="U12" s="15" t="str">
        <f>IF(V12="", "", IF($K12="男", VLOOKUP(V12, データ!$B$2:$C$101, 2, FALSE), IF($K12="女", VLOOKUP(V12, データ!$F$2:$H$101, 2, FALSE), "")))</f>
        <v/>
      </c>
      <c r="V12" s="15" t="str">
        <f>IF(A12="","",IF(競技者データ入力シート!N16="", "", 競技者データ入力シート!N16))</f>
        <v/>
      </c>
      <c r="W12" s="15" t="str">
        <f>IF(競技者データ入力シート!O16="", "", 競技者データ入力シート!O16)</f>
        <v/>
      </c>
      <c r="X12" s="15" t="str">
        <f>IF(競技者データ入力シート!Q16="", "", TRIM(競技者データ入力シート!Q16))</f>
        <v/>
      </c>
      <c r="Y12" s="15" t="str">
        <f>IF(競技者データ入力シート!R16="", "", 競技者データ入力シート!R16)</f>
        <v/>
      </c>
      <c r="Z12" s="15" t="str">
        <f>IF(AA12="", "", IF($K12="男", VLOOKUP(AA12, データ!$B$2:$C$101, 2, FALSE), IF($K12="女", VLOOKUP(AA12, データ!$F$2:$H$101, 2, FALSE), "")))</f>
        <v/>
      </c>
      <c r="AA12" s="15" t="str">
        <f>IF(A12="","",IF(競技者データ入力シート!S16="", "", 競技者データ入力シート!S16))</f>
        <v/>
      </c>
      <c r="AB12" s="15" t="str">
        <f>IF(競技者データ入力シート!T16="", "", 競技者データ入力シート!T16)</f>
        <v/>
      </c>
      <c r="AC12" s="15" t="str">
        <f>IF(競技者データ入力シート!V16="", "", TRIM(競技者データ入力シート!V16))</f>
        <v/>
      </c>
      <c r="AD12" s="15" t="str">
        <f>IF(競技者データ入力シート!W16="", "", 競技者データ入力シート!W16)</f>
        <v/>
      </c>
      <c r="AE12" s="15" t="str">
        <f>IF(AF12="", "", IF($K12="男", VLOOKUP(AF12, データ!$B$2:$C$101, 2, FALSE), IF($K12="女", VLOOKUP(AF12, データ!$F$2:$H$101, 2, FALSE), "")))</f>
        <v/>
      </c>
      <c r="AF12" s="15" t="str">
        <f>IF(A12="","",IF(競技者データ入力シート!X16="", "", 競技者データ入力シート!X16))</f>
        <v/>
      </c>
      <c r="AG12" s="15" t="str">
        <f>IF(競技者データ入力シート!Y16="", "", 競技者データ入力シート!Y16)</f>
        <v/>
      </c>
      <c r="AH12" s="15" t="str">
        <f>IF(競技者データ入力シート!AA16="", "", TRIM(競技者データ入力シート!AA16))</f>
        <v/>
      </c>
      <c r="AI12" s="15" t="str">
        <f>IF(競技者データ入力シート!AB16="", "", 競技者データ入力シート!AB16)</f>
        <v/>
      </c>
      <c r="AJ12" s="15" t="str">
        <f>IF(AK12="", "", IF($K12="男", VLOOKUP(AK12, データ!$B$2:$C$101, 2, FALSE), IF($K12="女", VLOOKUP(AK12, データ!$F$2:$H$101, 2, FALSE), "")))</f>
        <v/>
      </c>
      <c r="AK12" s="15" t="str">
        <f>IF(A12="","",IF(競技者データ入力シート!AC16="", "", 競技者データ入力シート!AC16))</f>
        <v/>
      </c>
      <c r="AL12" s="15" t="str">
        <f>IF(競技者データ入力シート!AD16="", "", 競技者データ入力シート!AD16)</f>
        <v/>
      </c>
      <c r="AM12" s="15" t="str">
        <f>IF(競技者データ入力シート!AF16="", "", TRIM(競技者データ入力シート!AF16))</f>
        <v/>
      </c>
      <c r="AN12" s="15" t="str">
        <f>IF(競技者データ入力シート!AG16="", "", 競技者データ入力シート!AG16)</f>
        <v/>
      </c>
      <c r="AO12" s="15" t="str">
        <f>IF(AP12="", "", IF($K12="男", VLOOKUP(AP12, データ!$B$2:$C$101, 2, FALSE), IF($K12="女", VLOOKUP(AP12, データ!$F$2:$H$101, 2, FALSE), "")))</f>
        <v/>
      </c>
      <c r="AP12" s="15" t="str">
        <f>IF(A12="","",IF(競技者データ入力シート!AH16="", "", 競技者データ入力シート!AH16))</f>
        <v/>
      </c>
      <c r="AQ12" s="15" t="str">
        <f>IF(競技者データ入力シート!AI16="", "", 競技者データ入力シート!AI16)</f>
        <v/>
      </c>
      <c r="AR12" s="15" t="str">
        <f>IF(競技者データ入力シート!AK16="", "", TRIM(競技者データ入力シート!AK16))</f>
        <v/>
      </c>
      <c r="AS12" s="15" t="str">
        <f>IF(競技者データ入力シート!AL16="", "", 競技者データ入力シート!AL16)</f>
        <v/>
      </c>
      <c r="AT12" s="15" t="str">
        <f t="shared" si="4"/>
        <v/>
      </c>
    </row>
    <row r="13" spans="1:46" x14ac:dyDescent="0.15">
      <c r="A13" s="15" t="str">
        <f>競技者データ入力シート!A17</f>
        <v/>
      </c>
      <c r="B13" s="15" t="str">
        <f>IF(競技者データ入力シート!B17="", "", 競技者データ入力シート!B17)</f>
        <v/>
      </c>
      <c r="C13" s="15" t="str">
        <f>IF(競技者データ入力シート!C17="", "", 競技者データ入力シート!C17)</f>
        <v/>
      </c>
      <c r="D13" s="15" t="str">
        <f>IF(競技者データ入力シート!D17="", "", 競技者データ入力シート!D17)</f>
        <v/>
      </c>
      <c r="E13" s="15" t="str">
        <f t="shared" si="0"/>
        <v/>
      </c>
      <c r="F13" s="15" t="str">
        <f t="shared" si="1"/>
        <v/>
      </c>
      <c r="G13" s="15" t="str">
        <f t="shared" si="2"/>
        <v/>
      </c>
      <c r="H13" s="15" t="str">
        <f t="shared" si="3"/>
        <v/>
      </c>
      <c r="I13" s="15" t="str">
        <f>IF(競技者データ入力シート!E17="", "", 競技者データ入力シート!E17)</f>
        <v/>
      </c>
      <c r="J13" s="15" t="str">
        <f>IF(競技者データ入力シート!F17="", "", 競技者データ入力シート!F17)</f>
        <v/>
      </c>
      <c r="K13" s="15" t="str">
        <f>IF(競技者データ入力シート!H17="", "", 競技者データ入力シート!H17)</f>
        <v/>
      </c>
      <c r="L13" s="15" t="str">
        <f>IF(競技者データ入力シート!I17="", "", 競技者データ入力シート!I17)</f>
        <v/>
      </c>
      <c r="M13" s="15" t="str">
        <f>IF(競技者データ入力シート!J17="", "", 競技者データ入力シート!J17)</f>
        <v/>
      </c>
      <c r="N13" s="15" t="str">
        <f>IF(競技者データ入力シート!K17="", "", 競技者データ入力シート!K17)</f>
        <v/>
      </c>
      <c r="O13" s="15" t="str">
        <f>IF(競技者データ入力シート!L17="", "", 競技者データ入力シート!L17)</f>
        <v/>
      </c>
      <c r="P13" s="15" t="str">
        <f>IF(A13="","",競技者データ入力シート!$V$1)</f>
        <v/>
      </c>
      <c r="Q13" s="15" t="str">
        <f>IF(P13="", "", 競技者データ入力シート!$S$1)</f>
        <v/>
      </c>
      <c r="R13" s="15" t="str">
        <f>IF(P13="", "", 競技者データ入力シート!$O$1)</f>
        <v/>
      </c>
      <c r="T13" s="15" t="str">
        <f>IF(競技者データ入力シート!M17="", "", 競技者データ入力シート!M17)</f>
        <v/>
      </c>
      <c r="U13" s="15" t="str">
        <f>IF(V13="", "", IF($K13="男", VLOOKUP(V13, データ!$B$2:$C$101, 2, FALSE), IF($K13="女", VLOOKUP(V13, データ!$F$2:$H$101, 2, FALSE), "")))</f>
        <v/>
      </c>
      <c r="V13" s="15" t="str">
        <f>IF(A13="","",IF(競技者データ入力シート!N17="", "", 競技者データ入力シート!N17))</f>
        <v/>
      </c>
      <c r="W13" s="15" t="str">
        <f>IF(競技者データ入力シート!O17="", "", 競技者データ入力シート!O17)</f>
        <v/>
      </c>
      <c r="X13" s="15" t="str">
        <f>IF(競技者データ入力シート!Q17="", "", TRIM(競技者データ入力シート!Q17))</f>
        <v/>
      </c>
      <c r="Y13" s="15" t="str">
        <f>IF(競技者データ入力シート!R17="", "", 競技者データ入力シート!R17)</f>
        <v/>
      </c>
      <c r="Z13" s="15" t="str">
        <f>IF(AA13="", "", IF($K13="男", VLOOKUP(AA13, データ!$B$2:$C$101, 2, FALSE), IF($K13="女", VLOOKUP(AA13, データ!$F$2:$H$101, 2, FALSE), "")))</f>
        <v/>
      </c>
      <c r="AA13" s="15" t="str">
        <f>IF(A13="","",IF(競技者データ入力シート!S17="", "", 競技者データ入力シート!S17))</f>
        <v/>
      </c>
      <c r="AB13" s="15" t="str">
        <f>IF(競技者データ入力シート!T17="", "", 競技者データ入力シート!T17)</f>
        <v/>
      </c>
      <c r="AC13" s="15" t="str">
        <f>IF(競技者データ入力シート!V17="", "", TRIM(競技者データ入力シート!V17))</f>
        <v/>
      </c>
      <c r="AD13" s="15" t="str">
        <f>IF(競技者データ入力シート!W17="", "", 競技者データ入力シート!W17)</f>
        <v/>
      </c>
      <c r="AE13" s="15" t="str">
        <f>IF(AF13="", "", IF($K13="男", VLOOKUP(AF13, データ!$B$2:$C$101, 2, FALSE), IF($K13="女", VLOOKUP(AF13, データ!$F$2:$H$101, 2, FALSE), "")))</f>
        <v/>
      </c>
      <c r="AF13" s="15" t="str">
        <f>IF(A13="","",IF(競技者データ入力シート!X17="", "", 競技者データ入力シート!X17))</f>
        <v/>
      </c>
      <c r="AG13" s="15" t="str">
        <f>IF(競技者データ入力シート!Y17="", "", 競技者データ入力シート!Y17)</f>
        <v/>
      </c>
      <c r="AH13" s="15" t="str">
        <f>IF(競技者データ入力シート!AA17="", "", TRIM(競技者データ入力シート!AA17))</f>
        <v/>
      </c>
      <c r="AI13" s="15" t="str">
        <f>IF(競技者データ入力シート!AB17="", "", 競技者データ入力シート!AB17)</f>
        <v/>
      </c>
      <c r="AJ13" s="15" t="str">
        <f>IF(AK13="", "", IF($K13="男", VLOOKUP(AK13, データ!$B$2:$C$101, 2, FALSE), IF($K13="女", VLOOKUP(AK13, データ!$F$2:$H$101, 2, FALSE), "")))</f>
        <v/>
      </c>
      <c r="AK13" s="15" t="str">
        <f>IF(A13="","",IF(競技者データ入力シート!AC17="", "", 競技者データ入力シート!AC17))</f>
        <v/>
      </c>
      <c r="AL13" s="15" t="str">
        <f>IF(競技者データ入力シート!AD17="", "", 競技者データ入力シート!AD17)</f>
        <v/>
      </c>
      <c r="AM13" s="15" t="str">
        <f>IF(競技者データ入力シート!AF17="", "", TRIM(競技者データ入力シート!AF17))</f>
        <v/>
      </c>
      <c r="AN13" s="15" t="str">
        <f>IF(競技者データ入力シート!AG17="", "", 競技者データ入力シート!AG17)</f>
        <v/>
      </c>
      <c r="AO13" s="15" t="str">
        <f>IF(AP13="", "", IF($K13="男", VLOOKUP(AP13, データ!$B$2:$C$101, 2, FALSE), IF($K13="女", VLOOKUP(AP13, データ!$F$2:$H$101, 2, FALSE), "")))</f>
        <v/>
      </c>
      <c r="AP13" s="15" t="str">
        <f>IF(A13="","",IF(競技者データ入力シート!AH17="", "", 競技者データ入力シート!AH17))</f>
        <v/>
      </c>
      <c r="AQ13" s="15" t="str">
        <f>IF(競技者データ入力シート!AI17="", "", 競技者データ入力シート!AI17)</f>
        <v/>
      </c>
      <c r="AR13" s="15" t="str">
        <f>IF(競技者データ入力シート!AK17="", "", TRIM(競技者データ入力シート!AK17))</f>
        <v/>
      </c>
      <c r="AS13" s="15" t="str">
        <f>IF(競技者データ入力シート!AL17="", "", 競技者データ入力シート!AL17)</f>
        <v/>
      </c>
      <c r="AT13" s="15" t="str">
        <f t="shared" si="4"/>
        <v/>
      </c>
    </row>
    <row r="14" spans="1:46" x14ac:dyDescent="0.15">
      <c r="A14" s="15" t="str">
        <f>競技者データ入力シート!A18</f>
        <v/>
      </c>
      <c r="B14" s="15" t="str">
        <f>IF(競技者データ入力シート!B18="", "", 競技者データ入力シート!B18)</f>
        <v/>
      </c>
      <c r="C14" s="15" t="str">
        <f>IF(競技者データ入力シート!C18="", "", 競技者データ入力シート!C18)</f>
        <v/>
      </c>
      <c r="D14" s="15" t="str">
        <f>IF(競技者データ入力シート!D18="", "", 競技者データ入力シート!D18)</f>
        <v/>
      </c>
      <c r="E14" s="15" t="str">
        <f t="shared" si="0"/>
        <v/>
      </c>
      <c r="F14" s="15" t="str">
        <f t="shared" si="1"/>
        <v/>
      </c>
      <c r="G14" s="15" t="str">
        <f t="shared" si="2"/>
        <v/>
      </c>
      <c r="H14" s="15" t="str">
        <f t="shared" si="3"/>
        <v/>
      </c>
      <c r="I14" s="15" t="str">
        <f>IF(競技者データ入力シート!E18="", "", 競技者データ入力シート!E18)</f>
        <v/>
      </c>
      <c r="J14" s="15" t="str">
        <f>IF(競技者データ入力シート!F18="", "", 競技者データ入力シート!F18)</f>
        <v/>
      </c>
      <c r="K14" s="15" t="str">
        <f>IF(競技者データ入力シート!H18="", "", 競技者データ入力シート!H18)</f>
        <v/>
      </c>
      <c r="L14" s="15" t="str">
        <f>IF(競技者データ入力シート!I18="", "", 競技者データ入力シート!I18)</f>
        <v/>
      </c>
      <c r="M14" s="15" t="str">
        <f>IF(競技者データ入力シート!J18="", "", 競技者データ入力シート!J18)</f>
        <v/>
      </c>
      <c r="N14" s="15" t="str">
        <f>IF(競技者データ入力シート!K18="", "", 競技者データ入力シート!K18)</f>
        <v/>
      </c>
      <c r="O14" s="15" t="str">
        <f>IF(競技者データ入力シート!L18="", "", 競技者データ入力シート!L18)</f>
        <v/>
      </c>
      <c r="P14" s="15" t="str">
        <f>IF(A14="","",競技者データ入力シート!$V$1)</f>
        <v/>
      </c>
      <c r="Q14" s="15" t="str">
        <f>IF(P14="", "", 競技者データ入力シート!$S$1)</f>
        <v/>
      </c>
      <c r="R14" s="15" t="str">
        <f>IF(P14="", "", 競技者データ入力シート!$O$1)</f>
        <v/>
      </c>
      <c r="T14" s="15" t="str">
        <f>IF(競技者データ入力シート!M18="", "", 競技者データ入力シート!M18)</f>
        <v/>
      </c>
      <c r="U14" s="15" t="str">
        <f>IF(V14="", "", IF($K14="男", VLOOKUP(V14, データ!$B$2:$C$101, 2, FALSE), IF($K14="女", VLOOKUP(V14, データ!$F$2:$H$101, 2, FALSE), "")))</f>
        <v/>
      </c>
      <c r="V14" s="15" t="str">
        <f>IF(A14="","",IF(競技者データ入力シート!N18="", "", 競技者データ入力シート!N18))</f>
        <v/>
      </c>
      <c r="W14" s="15" t="str">
        <f>IF(競技者データ入力シート!O18="", "", 競技者データ入力シート!O18)</f>
        <v/>
      </c>
      <c r="X14" s="15" t="str">
        <f>IF(競技者データ入力シート!Q18="", "", TRIM(競技者データ入力シート!Q18))</f>
        <v/>
      </c>
      <c r="Y14" s="15" t="str">
        <f>IF(競技者データ入力シート!R18="", "", 競技者データ入力シート!R18)</f>
        <v/>
      </c>
      <c r="Z14" s="15" t="str">
        <f>IF(AA14="", "", IF($K14="男", VLOOKUP(AA14, データ!$B$2:$C$101, 2, FALSE), IF($K14="女", VLOOKUP(AA14, データ!$F$2:$H$101, 2, FALSE), "")))</f>
        <v/>
      </c>
      <c r="AA14" s="15" t="str">
        <f>IF(A14="","",IF(競技者データ入力シート!S18="", "", 競技者データ入力シート!S18))</f>
        <v/>
      </c>
      <c r="AB14" s="15" t="str">
        <f>IF(競技者データ入力シート!T18="", "", 競技者データ入力シート!T18)</f>
        <v/>
      </c>
      <c r="AC14" s="15" t="str">
        <f>IF(競技者データ入力シート!V18="", "", TRIM(競技者データ入力シート!V18))</f>
        <v/>
      </c>
      <c r="AD14" s="15" t="str">
        <f>IF(競技者データ入力シート!W18="", "", 競技者データ入力シート!W18)</f>
        <v/>
      </c>
      <c r="AE14" s="15" t="str">
        <f>IF(AF14="", "", IF($K14="男", VLOOKUP(AF14, データ!$B$2:$C$101, 2, FALSE), IF($K14="女", VLOOKUP(AF14, データ!$F$2:$H$101, 2, FALSE), "")))</f>
        <v/>
      </c>
      <c r="AF14" s="15" t="str">
        <f>IF(A14="","",IF(競技者データ入力シート!X18="", "", 競技者データ入力シート!X18))</f>
        <v/>
      </c>
      <c r="AG14" s="15" t="str">
        <f>IF(競技者データ入力シート!Y18="", "", 競技者データ入力シート!Y18)</f>
        <v/>
      </c>
      <c r="AH14" s="15" t="str">
        <f>IF(競技者データ入力シート!AA18="", "", TRIM(競技者データ入力シート!AA18))</f>
        <v/>
      </c>
      <c r="AI14" s="15" t="str">
        <f>IF(競技者データ入力シート!AB18="", "", 競技者データ入力シート!AB18)</f>
        <v/>
      </c>
      <c r="AJ14" s="15" t="str">
        <f>IF(AK14="", "", IF($K14="男", VLOOKUP(AK14, データ!$B$2:$C$101, 2, FALSE), IF($K14="女", VLOOKUP(AK14, データ!$F$2:$H$101, 2, FALSE), "")))</f>
        <v/>
      </c>
      <c r="AK14" s="15" t="str">
        <f>IF(A14="","",IF(競技者データ入力シート!AC18="", "", 競技者データ入力シート!AC18))</f>
        <v/>
      </c>
      <c r="AL14" s="15" t="str">
        <f>IF(競技者データ入力シート!AD18="", "", 競技者データ入力シート!AD18)</f>
        <v/>
      </c>
      <c r="AM14" s="15" t="str">
        <f>IF(競技者データ入力シート!AF18="", "", TRIM(競技者データ入力シート!AF18))</f>
        <v/>
      </c>
      <c r="AN14" s="15" t="str">
        <f>IF(競技者データ入力シート!AG18="", "", 競技者データ入力シート!AG18)</f>
        <v/>
      </c>
      <c r="AO14" s="15" t="str">
        <f>IF(AP14="", "", IF($K14="男", VLOOKUP(AP14, データ!$B$2:$C$101, 2, FALSE), IF($K14="女", VLOOKUP(AP14, データ!$F$2:$H$101, 2, FALSE), "")))</f>
        <v/>
      </c>
      <c r="AP14" s="15" t="str">
        <f>IF(A14="","",IF(競技者データ入力シート!AH18="", "", 競技者データ入力シート!AH18))</f>
        <v/>
      </c>
      <c r="AQ14" s="15" t="str">
        <f>IF(競技者データ入力シート!AI18="", "", 競技者データ入力シート!AI18)</f>
        <v/>
      </c>
      <c r="AR14" s="15" t="str">
        <f>IF(競技者データ入力シート!AK18="", "", TRIM(競技者データ入力シート!AK18))</f>
        <v/>
      </c>
      <c r="AS14" s="15" t="str">
        <f>IF(競技者データ入力シート!AL18="", "", 競技者データ入力シート!AL18)</f>
        <v/>
      </c>
      <c r="AT14" s="15" t="str">
        <f t="shared" si="4"/>
        <v/>
      </c>
    </row>
    <row r="15" spans="1:46" x14ac:dyDescent="0.15">
      <c r="A15" s="15" t="str">
        <f>競技者データ入力シート!A19</f>
        <v/>
      </c>
      <c r="B15" s="15" t="str">
        <f>IF(競技者データ入力シート!B19="", "", 競技者データ入力シート!B19)</f>
        <v/>
      </c>
      <c r="C15" s="15" t="str">
        <f>IF(競技者データ入力シート!C19="", "", 競技者データ入力シート!C19)</f>
        <v/>
      </c>
      <c r="D15" s="15" t="str">
        <f>IF(競技者データ入力シート!D19="", "", 競技者データ入力シート!D19)</f>
        <v/>
      </c>
      <c r="E15" s="15" t="str">
        <f t="shared" si="0"/>
        <v/>
      </c>
      <c r="F15" s="15" t="str">
        <f t="shared" si="1"/>
        <v/>
      </c>
      <c r="G15" s="15" t="str">
        <f t="shared" si="2"/>
        <v/>
      </c>
      <c r="H15" s="15" t="str">
        <f t="shared" si="3"/>
        <v/>
      </c>
      <c r="I15" s="15" t="str">
        <f>IF(競技者データ入力シート!E19="", "", 競技者データ入力シート!E19)</f>
        <v/>
      </c>
      <c r="J15" s="15" t="str">
        <f>IF(競技者データ入力シート!F19="", "", 競技者データ入力シート!F19)</f>
        <v/>
      </c>
      <c r="K15" s="15" t="str">
        <f>IF(競技者データ入力シート!H19="", "", 競技者データ入力シート!H19)</f>
        <v/>
      </c>
      <c r="L15" s="15" t="str">
        <f>IF(競技者データ入力シート!I19="", "", 競技者データ入力シート!I19)</f>
        <v/>
      </c>
      <c r="M15" s="15" t="str">
        <f>IF(競技者データ入力シート!J19="", "", 競技者データ入力シート!J19)</f>
        <v/>
      </c>
      <c r="N15" s="15" t="str">
        <f>IF(競技者データ入力シート!K19="", "", 競技者データ入力シート!K19)</f>
        <v/>
      </c>
      <c r="O15" s="15" t="str">
        <f>IF(競技者データ入力シート!L19="", "", 競技者データ入力シート!L19)</f>
        <v/>
      </c>
      <c r="P15" s="15" t="str">
        <f>IF(A15="","",競技者データ入力シート!$V$1)</f>
        <v/>
      </c>
      <c r="Q15" s="15" t="str">
        <f>IF(P15="", "", 競技者データ入力シート!$S$1)</f>
        <v/>
      </c>
      <c r="R15" s="15" t="str">
        <f>IF(P15="", "", 競技者データ入力シート!$O$1)</f>
        <v/>
      </c>
      <c r="T15" s="15" t="str">
        <f>IF(競技者データ入力シート!M19="", "", 競技者データ入力シート!M19)</f>
        <v/>
      </c>
      <c r="U15" s="15" t="str">
        <f>IF(V15="", "", IF($K15="男", VLOOKUP(V15, データ!$B$2:$C$101, 2, FALSE), IF($K15="女", VLOOKUP(V15, データ!$F$2:$H$101, 2, FALSE), "")))</f>
        <v/>
      </c>
      <c r="V15" s="15" t="str">
        <f>IF(A15="","",IF(競技者データ入力シート!N19="", "", 競技者データ入力シート!N19))</f>
        <v/>
      </c>
      <c r="W15" s="15" t="str">
        <f>IF(競技者データ入力シート!O19="", "", 競技者データ入力シート!O19)</f>
        <v/>
      </c>
      <c r="X15" s="15" t="str">
        <f>IF(競技者データ入力シート!Q19="", "", TRIM(競技者データ入力シート!Q19))</f>
        <v/>
      </c>
      <c r="Y15" s="15" t="str">
        <f>IF(競技者データ入力シート!R19="", "", 競技者データ入力シート!R19)</f>
        <v/>
      </c>
      <c r="Z15" s="15" t="str">
        <f>IF(AA15="", "", IF($K15="男", VLOOKUP(AA15, データ!$B$2:$C$101, 2, FALSE), IF($K15="女", VLOOKUP(AA15, データ!$F$2:$H$101, 2, FALSE), "")))</f>
        <v/>
      </c>
      <c r="AA15" s="15" t="str">
        <f>IF(A15="","",IF(競技者データ入力シート!S19="", "", 競技者データ入力シート!S19))</f>
        <v/>
      </c>
      <c r="AB15" s="15" t="str">
        <f>IF(競技者データ入力シート!T19="", "", 競技者データ入力シート!T19)</f>
        <v/>
      </c>
      <c r="AC15" s="15" t="str">
        <f>IF(競技者データ入力シート!V19="", "", TRIM(競技者データ入力シート!V19))</f>
        <v/>
      </c>
      <c r="AD15" s="15" t="str">
        <f>IF(競技者データ入力シート!W19="", "", 競技者データ入力シート!W19)</f>
        <v/>
      </c>
      <c r="AE15" s="15" t="str">
        <f>IF(AF15="", "", IF($K15="男", VLOOKUP(AF15, データ!$B$2:$C$101, 2, FALSE), IF($K15="女", VLOOKUP(AF15, データ!$F$2:$H$101, 2, FALSE), "")))</f>
        <v/>
      </c>
      <c r="AF15" s="15" t="str">
        <f>IF(A15="","",IF(競技者データ入力シート!X19="", "", 競技者データ入力シート!X19))</f>
        <v/>
      </c>
      <c r="AG15" s="15" t="str">
        <f>IF(競技者データ入力シート!Y19="", "", 競技者データ入力シート!Y19)</f>
        <v/>
      </c>
      <c r="AH15" s="15" t="str">
        <f>IF(競技者データ入力シート!AA19="", "", TRIM(競技者データ入力シート!AA19))</f>
        <v/>
      </c>
      <c r="AI15" s="15" t="str">
        <f>IF(競技者データ入力シート!AB19="", "", 競技者データ入力シート!AB19)</f>
        <v/>
      </c>
      <c r="AJ15" s="15" t="str">
        <f>IF(AK15="", "", IF($K15="男", VLOOKUP(AK15, データ!$B$2:$C$101, 2, FALSE), IF($K15="女", VLOOKUP(AK15, データ!$F$2:$H$101, 2, FALSE), "")))</f>
        <v/>
      </c>
      <c r="AK15" s="15" t="str">
        <f>IF(A15="","",IF(競技者データ入力シート!AC19="", "", 競技者データ入力シート!AC19))</f>
        <v/>
      </c>
      <c r="AL15" s="15" t="str">
        <f>IF(競技者データ入力シート!AD19="", "", 競技者データ入力シート!AD19)</f>
        <v/>
      </c>
      <c r="AM15" s="15" t="str">
        <f>IF(競技者データ入力シート!AF19="", "", TRIM(競技者データ入力シート!AF19))</f>
        <v/>
      </c>
      <c r="AN15" s="15" t="str">
        <f>IF(競技者データ入力シート!AG19="", "", 競技者データ入力シート!AG19)</f>
        <v/>
      </c>
      <c r="AO15" s="15" t="str">
        <f>IF(AP15="", "", IF($K15="男", VLOOKUP(AP15, データ!$B$2:$C$101, 2, FALSE), IF($K15="女", VLOOKUP(AP15, データ!$F$2:$H$101, 2, FALSE), "")))</f>
        <v/>
      </c>
      <c r="AP15" s="15" t="str">
        <f>IF(A15="","",IF(競技者データ入力シート!AH19="", "", 競技者データ入力シート!AH19))</f>
        <v/>
      </c>
      <c r="AQ15" s="15" t="str">
        <f>IF(競技者データ入力シート!AI19="", "", 競技者データ入力シート!AI19)</f>
        <v/>
      </c>
      <c r="AR15" s="15" t="str">
        <f>IF(競技者データ入力シート!AK19="", "", TRIM(競技者データ入力シート!AK19))</f>
        <v/>
      </c>
      <c r="AS15" s="15" t="str">
        <f>IF(競技者データ入力シート!AL19="", "", 競技者データ入力シート!AL19)</f>
        <v/>
      </c>
      <c r="AT15" s="15" t="str">
        <f t="shared" si="4"/>
        <v/>
      </c>
    </row>
    <row r="16" spans="1:46" x14ac:dyDescent="0.15">
      <c r="A16" s="15" t="str">
        <f>競技者データ入力シート!A20</f>
        <v/>
      </c>
      <c r="B16" s="15" t="str">
        <f>IF(競技者データ入力シート!B20="", "", 競技者データ入力シート!B20)</f>
        <v/>
      </c>
      <c r="C16" s="15" t="str">
        <f>IF(競技者データ入力シート!C20="", "", 競技者データ入力シート!C20)</f>
        <v/>
      </c>
      <c r="D16" s="15" t="str">
        <f>IF(競技者データ入力シート!D20="", "", 競技者データ入力シート!D20)</f>
        <v/>
      </c>
      <c r="E16" s="15" t="str">
        <f t="shared" si="0"/>
        <v/>
      </c>
      <c r="F16" s="15" t="str">
        <f t="shared" si="1"/>
        <v/>
      </c>
      <c r="G16" s="15" t="str">
        <f t="shared" si="2"/>
        <v/>
      </c>
      <c r="H16" s="15" t="str">
        <f t="shared" si="3"/>
        <v/>
      </c>
      <c r="I16" s="15" t="str">
        <f>IF(競技者データ入力シート!E20="", "", 競技者データ入力シート!E20)</f>
        <v/>
      </c>
      <c r="J16" s="15" t="str">
        <f>IF(競技者データ入力シート!F20="", "", 競技者データ入力シート!F20)</f>
        <v/>
      </c>
      <c r="K16" s="15" t="str">
        <f>IF(競技者データ入力シート!H20="", "", 競技者データ入力シート!H20)</f>
        <v/>
      </c>
      <c r="L16" s="15" t="str">
        <f>IF(競技者データ入力シート!I20="", "", 競技者データ入力シート!I20)</f>
        <v/>
      </c>
      <c r="M16" s="15" t="str">
        <f>IF(競技者データ入力シート!J20="", "", 競技者データ入力シート!J20)</f>
        <v/>
      </c>
      <c r="N16" s="15" t="str">
        <f>IF(競技者データ入力シート!K20="", "", 競技者データ入力シート!K20)</f>
        <v/>
      </c>
      <c r="O16" s="15" t="str">
        <f>IF(競技者データ入力シート!L20="", "", 競技者データ入力シート!L20)</f>
        <v/>
      </c>
      <c r="P16" s="15" t="str">
        <f>IF(A16="","",競技者データ入力シート!$V$1)</f>
        <v/>
      </c>
      <c r="Q16" s="15" t="str">
        <f>IF(P16="", "", 競技者データ入力シート!$S$1)</f>
        <v/>
      </c>
      <c r="R16" s="15" t="str">
        <f>IF(P16="", "", 競技者データ入力シート!$O$1)</f>
        <v/>
      </c>
      <c r="T16" s="15" t="str">
        <f>IF(競技者データ入力シート!M20="", "", 競技者データ入力シート!M20)</f>
        <v/>
      </c>
      <c r="U16" s="15" t="str">
        <f>IF(V16="", "", IF($K16="男", VLOOKUP(V16, データ!$B$2:$C$101, 2, FALSE), IF($K16="女", VLOOKUP(V16, データ!$F$2:$H$101, 2, FALSE), "")))</f>
        <v/>
      </c>
      <c r="V16" s="15" t="str">
        <f>IF(A16="","",IF(競技者データ入力シート!N20="", "", 競技者データ入力シート!N20))</f>
        <v/>
      </c>
      <c r="W16" s="15" t="str">
        <f>IF(競技者データ入力シート!O20="", "", 競技者データ入力シート!O20)</f>
        <v/>
      </c>
      <c r="X16" s="15" t="str">
        <f>IF(競技者データ入力シート!Q20="", "", TRIM(競技者データ入力シート!Q20))</f>
        <v/>
      </c>
      <c r="Y16" s="15" t="str">
        <f>IF(競技者データ入力シート!R20="", "", 競技者データ入力シート!R20)</f>
        <v/>
      </c>
      <c r="Z16" s="15" t="str">
        <f>IF(AA16="", "", IF($K16="男", VLOOKUP(AA16, データ!$B$2:$C$101, 2, FALSE), IF($K16="女", VLOOKUP(AA16, データ!$F$2:$H$101, 2, FALSE), "")))</f>
        <v/>
      </c>
      <c r="AA16" s="15" t="str">
        <f>IF(A16="","",IF(競技者データ入力シート!S20="", "", 競技者データ入力シート!S20))</f>
        <v/>
      </c>
      <c r="AB16" s="15" t="str">
        <f>IF(競技者データ入力シート!T20="", "", 競技者データ入力シート!T20)</f>
        <v/>
      </c>
      <c r="AC16" s="15" t="str">
        <f>IF(競技者データ入力シート!V20="", "", TRIM(競技者データ入力シート!V20))</f>
        <v/>
      </c>
      <c r="AD16" s="15" t="str">
        <f>IF(競技者データ入力シート!W20="", "", 競技者データ入力シート!W20)</f>
        <v/>
      </c>
      <c r="AE16" s="15" t="str">
        <f>IF(AF16="", "", IF($K16="男", VLOOKUP(AF16, データ!$B$2:$C$101, 2, FALSE), IF($K16="女", VLOOKUP(AF16, データ!$F$2:$H$101, 2, FALSE), "")))</f>
        <v/>
      </c>
      <c r="AF16" s="15" t="str">
        <f>IF(A16="","",IF(競技者データ入力シート!X20="", "", 競技者データ入力シート!X20))</f>
        <v/>
      </c>
      <c r="AG16" s="15" t="str">
        <f>IF(競技者データ入力シート!Y20="", "", 競技者データ入力シート!Y20)</f>
        <v/>
      </c>
      <c r="AH16" s="15" t="str">
        <f>IF(競技者データ入力シート!AA20="", "", TRIM(競技者データ入力シート!AA20))</f>
        <v/>
      </c>
      <c r="AI16" s="15" t="str">
        <f>IF(競技者データ入力シート!AB20="", "", 競技者データ入力シート!AB20)</f>
        <v/>
      </c>
      <c r="AJ16" s="15" t="str">
        <f>IF(AK16="", "", IF($K16="男", VLOOKUP(AK16, データ!$B$2:$C$101, 2, FALSE), IF($K16="女", VLOOKUP(AK16, データ!$F$2:$H$101, 2, FALSE), "")))</f>
        <v/>
      </c>
      <c r="AK16" s="15" t="str">
        <f>IF(A16="","",IF(競技者データ入力シート!AC20="", "", 競技者データ入力シート!AC20))</f>
        <v/>
      </c>
      <c r="AL16" s="15" t="str">
        <f>IF(競技者データ入力シート!AD20="", "", 競技者データ入力シート!AD20)</f>
        <v/>
      </c>
      <c r="AM16" s="15" t="str">
        <f>IF(競技者データ入力シート!AF20="", "", TRIM(競技者データ入力シート!AF20))</f>
        <v/>
      </c>
      <c r="AN16" s="15" t="str">
        <f>IF(競技者データ入力シート!AG20="", "", 競技者データ入力シート!AG20)</f>
        <v/>
      </c>
      <c r="AO16" s="15" t="str">
        <f>IF(AP16="", "", IF($K16="男", VLOOKUP(AP16, データ!$B$2:$C$101, 2, FALSE), IF($K16="女", VLOOKUP(AP16, データ!$F$2:$H$101, 2, FALSE), "")))</f>
        <v/>
      </c>
      <c r="AP16" s="15" t="str">
        <f>IF(A16="","",IF(競技者データ入力シート!AH20="", "", 競技者データ入力シート!AH20))</f>
        <v/>
      </c>
      <c r="AQ16" s="15" t="str">
        <f>IF(競技者データ入力シート!AI20="", "", 競技者データ入力シート!AI20)</f>
        <v/>
      </c>
      <c r="AR16" s="15" t="str">
        <f>IF(競技者データ入力シート!AK20="", "", TRIM(競技者データ入力シート!AK20))</f>
        <v/>
      </c>
      <c r="AS16" s="15" t="str">
        <f>IF(競技者データ入力シート!AL20="", "", 競技者データ入力シート!AL20)</f>
        <v/>
      </c>
      <c r="AT16" s="15" t="str">
        <f t="shared" si="4"/>
        <v/>
      </c>
    </row>
    <row r="17" spans="1:46" x14ac:dyDescent="0.15">
      <c r="A17" s="15" t="str">
        <f>競技者データ入力シート!A21</f>
        <v/>
      </c>
      <c r="B17" s="15" t="str">
        <f>IF(競技者データ入力シート!B21="", "", 競技者データ入力シート!B21)</f>
        <v/>
      </c>
      <c r="C17" s="15" t="str">
        <f>IF(競技者データ入力シート!C21="", "", 競技者データ入力シート!C21)</f>
        <v/>
      </c>
      <c r="D17" s="15" t="str">
        <f>IF(競技者データ入力シート!D21="", "", 競技者データ入力シート!D21)</f>
        <v/>
      </c>
      <c r="E17" s="15" t="str">
        <f t="shared" si="0"/>
        <v/>
      </c>
      <c r="F17" s="15" t="str">
        <f t="shared" si="1"/>
        <v/>
      </c>
      <c r="G17" s="15" t="str">
        <f t="shared" si="2"/>
        <v/>
      </c>
      <c r="H17" s="15" t="str">
        <f t="shared" si="3"/>
        <v/>
      </c>
      <c r="I17" s="15" t="str">
        <f>IF(競技者データ入力シート!E21="", "", 競技者データ入力シート!E21)</f>
        <v/>
      </c>
      <c r="J17" s="15" t="str">
        <f>IF(競技者データ入力シート!F21="", "", 競技者データ入力シート!F21)</f>
        <v/>
      </c>
      <c r="K17" s="15" t="str">
        <f>IF(競技者データ入力シート!H21="", "", 競技者データ入力シート!H21)</f>
        <v/>
      </c>
      <c r="L17" s="15" t="str">
        <f>IF(競技者データ入力シート!I21="", "", 競技者データ入力シート!I21)</f>
        <v/>
      </c>
      <c r="M17" s="15" t="str">
        <f>IF(競技者データ入力シート!J21="", "", 競技者データ入力シート!J21)</f>
        <v/>
      </c>
      <c r="N17" s="15" t="str">
        <f>IF(競技者データ入力シート!K21="", "", 競技者データ入力シート!K21)</f>
        <v/>
      </c>
      <c r="O17" s="15" t="str">
        <f>IF(競技者データ入力シート!L21="", "", 競技者データ入力シート!L21)</f>
        <v/>
      </c>
      <c r="P17" s="15" t="str">
        <f>IF(A17="","",競技者データ入力シート!$V$1)</f>
        <v/>
      </c>
      <c r="Q17" s="15" t="str">
        <f>IF(P17="", "", 競技者データ入力シート!$S$1)</f>
        <v/>
      </c>
      <c r="R17" s="15" t="str">
        <f>IF(P17="", "", 競技者データ入力シート!$O$1)</f>
        <v/>
      </c>
      <c r="T17" s="15" t="str">
        <f>IF(競技者データ入力シート!M21="", "", 競技者データ入力シート!M21)</f>
        <v/>
      </c>
      <c r="U17" s="15" t="str">
        <f>IF(V17="", "", IF($K17="男", VLOOKUP(V17, データ!$B$2:$C$101, 2, FALSE), IF($K17="女", VLOOKUP(V17, データ!$F$2:$H$101, 2, FALSE), "")))</f>
        <v/>
      </c>
      <c r="V17" s="15" t="str">
        <f>IF(A17="","",IF(競技者データ入力シート!N21="", "", 競技者データ入力シート!N21))</f>
        <v/>
      </c>
      <c r="W17" s="15" t="str">
        <f>IF(競技者データ入力シート!O21="", "", 競技者データ入力シート!O21)</f>
        <v/>
      </c>
      <c r="X17" s="15" t="str">
        <f>IF(競技者データ入力シート!Q21="", "", TRIM(競技者データ入力シート!Q21))</f>
        <v/>
      </c>
      <c r="Y17" s="15" t="str">
        <f>IF(競技者データ入力シート!R21="", "", 競技者データ入力シート!R21)</f>
        <v/>
      </c>
      <c r="Z17" s="15" t="str">
        <f>IF(AA17="", "", IF($K17="男", VLOOKUP(AA17, データ!$B$2:$C$101, 2, FALSE), IF($K17="女", VLOOKUP(AA17, データ!$F$2:$H$101, 2, FALSE), "")))</f>
        <v/>
      </c>
      <c r="AA17" s="15" t="str">
        <f>IF(A17="","",IF(競技者データ入力シート!S21="", "", 競技者データ入力シート!S21))</f>
        <v/>
      </c>
      <c r="AB17" s="15" t="str">
        <f>IF(競技者データ入力シート!T21="", "", 競技者データ入力シート!T21)</f>
        <v/>
      </c>
      <c r="AC17" s="15" t="str">
        <f>IF(競技者データ入力シート!V21="", "", TRIM(競技者データ入力シート!V21))</f>
        <v/>
      </c>
      <c r="AD17" s="15" t="str">
        <f>IF(競技者データ入力シート!W21="", "", 競技者データ入力シート!W21)</f>
        <v/>
      </c>
      <c r="AE17" s="15" t="str">
        <f>IF(AF17="", "", IF($K17="男", VLOOKUP(AF17, データ!$B$2:$C$101, 2, FALSE), IF($K17="女", VLOOKUP(AF17, データ!$F$2:$H$101, 2, FALSE), "")))</f>
        <v/>
      </c>
      <c r="AF17" s="15" t="str">
        <f>IF(A17="","",IF(競技者データ入力シート!X21="", "", 競技者データ入力シート!X21))</f>
        <v/>
      </c>
      <c r="AG17" s="15" t="str">
        <f>IF(競技者データ入力シート!Y21="", "", 競技者データ入力シート!Y21)</f>
        <v/>
      </c>
      <c r="AH17" s="15" t="str">
        <f>IF(競技者データ入力シート!AA21="", "", TRIM(競技者データ入力シート!AA21))</f>
        <v/>
      </c>
      <c r="AI17" s="15" t="str">
        <f>IF(競技者データ入力シート!AB21="", "", 競技者データ入力シート!AB21)</f>
        <v/>
      </c>
      <c r="AJ17" s="15" t="str">
        <f>IF(AK17="", "", IF($K17="男", VLOOKUP(AK17, データ!$B$2:$C$101, 2, FALSE), IF($K17="女", VLOOKUP(AK17, データ!$F$2:$H$101, 2, FALSE), "")))</f>
        <v/>
      </c>
      <c r="AK17" s="15" t="str">
        <f>IF(A17="","",IF(競技者データ入力シート!AC21="", "", 競技者データ入力シート!AC21))</f>
        <v/>
      </c>
      <c r="AL17" s="15" t="str">
        <f>IF(競技者データ入力シート!AD21="", "", 競技者データ入力シート!AD21)</f>
        <v/>
      </c>
      <c r="AM17" s="15" t="str">
        <f>IF(競技者データ入力シート!AF21="", "", TRIM(競技者データ入力シート!AF21))</f>
        <v/>
      </c>
      <c r="AN17" s="15" t="str">
        <f>IF(競技者データ入力シート!AG21="", "", 競技者データ入力シート!AG21)</f>
        <v/>
      </c>
      <c r="AO17" s="15" t="str">
        <f>IF(AP17="", "", IF($K17="男", VLOOKUP(AP17, データ!$B$2:$C$101, 2, FALSE), IF($K17="女", VLOOKUP(AP17, データ!$F$2:$H$101, 2, FALSE), "")))</f>
        <v/>
      </c>
      <c r="AP17" s="15" t="str">
        <f>IF(A17="","",IF(競技者データ入力シート!AH21="", "", 競技者データ入力シート!AH21))</f>
        <v/>
      </c>
      <c r="AQ17" s="15" t="str">
        <f>IF(競技者データ入力シート!AI21="", "", 競技者データ入力シート!AI21)</f>
        <v/>
      </c>
      <c r="AR17" s="15" t="str">
        <f>IF(競技者データ入力シート!AK21="", "", TRIM(競技者データ入力シート!AK21))</f>
        <v/>
      </c>
      <c r="AS17" s="15" t="str">
        <f>IF(競技者データ入力シート!AL21="", "", 競技者データ入力シート!AL21)</f>
        <v/>
      </c>
      <c r="AT17" s="15" t="str">
        <f t="shared" si="4"/>
        <v/>
      </c>
    </row>
    <row r="18" spans="1:46" x14ac:dyDescent="0.15">
      <c r="A18" s="15" t="str">
        <f>競技者データ入力シート!A22</f>
        <v/>
      </c>
      <c r="B18" s="15" t="str">
        <f>IF(競技者データ入力シート!B22="", "", 競技者データ入力シート!B22)</f>
        <v/>
      </c>
      <c r="C18" s="15" t="str">
        <f>IF(競技者データ入力シート!C22="", "", 競技者データ入力シート!C22)</f>
        <v/>
      </c>
      <c r="D18" s="15" t="str">
        <f>IF(競技者データ入力シート!D22="", "", 競技者データ入力シート!D22)</f>
        <v/>
      </c>
      <c r="E18" s="15" t="str">
        <f t="shared" si="0"/>
        <v/>
      </c>
      <c r="F18" s="15" t="str">
        <f t="shared" si="1"/>
        <v/>
      </c>
      <c r="G18" s="15" t="str">
        <f t="shared" si="2"/>
        <v/>
      </c>
      <c r="H18" s="15" t="str">
        <f t="shared" si="3"/>
        <v/>
      </c>
      <c r="I18" s="15" t="str">
        <f>IF(競技者データ入力シート!E22="", "", 競技者データ入力シート!E22)</f>
        <v/>
      </c>
      <c r="J18" s="15" t="str">
        <f>IF(競技者データ入力シート!F22="", "", 競技者データ入力シート!F22)</f>
        <v/>
      </c>
      <c r="K18" s="15" t="str">
        <f>IF(競技者データ入力シート!H22="", "", 競技者データ入力シート!H22)</f>
        <v/>
      </c>
      <c r="L18" s="15" t="str">
        <f>IF(競技者データ入力シート!I22="", "", 競技者データ入力シート!I22)</f>
        <v/>
      </c>
      <c r="M18" s="15" t="str">
        <f>IF(競技者データ入力シート!J22="", "", 競技者データ入力シート!J22)</f>
        <v/>
      </c>
      <c r="N18" s="15" t="str">
        <f>IF(競技者データ入力シート!K22="", "", 競技者データ入力シート!K22)</f>
        <v/>
      </c>
      <c r="O18" s="15" t="str">
        <f>IF(競技者データ入力シート!L22="", "", 競技者データ入力シート!L22)</f>
        <v/>
      </c>
      <c r="P18" s="15" t="str">
        <f>IF(A18="","",競技者データ入力シート!$V$1)</f>
        <v/>
      </c>
      <c r="Q18" s="15" t="str">
        <f>IF(P18="", "", 競技者データ入力シート!$S$1)</f>
        <v/>
      </c>
      <c r="R18" s="15" t="str">
        <f>IF(P18="", "", 競技者データ入力シート!$O$1)</f>
        <v/>
      </c>
      <c r="T18" s="15" t="str">
        <f>IF(競技者データ入力シート!M22="", "", 競技者データ入力シート!M22)</f>
        <v/>
      </c>
      <c r="U18" s="15" t="str">
        <f>IF(V18="", "", IF($K18="男", VLOOKUP(V18, データ!$B$2:$C$101, 2, FALSE), IF($K18="女", VLOOKUP(V18, データ!$F$2:$H$101, 2, FALSE), "")))</f>
        <v/>
      </c>
      <c r="V18" s="15" t="str">
        <f>IF(A18="","",IF(競技者データ入力シート!N22="", "", 競技者データ入力シート!N22))</f>
        <v/>
      </c>
      <c r="W18" s="15" t="str">
        <f>IF(競技者データ入力シート!O22="", "", 競技者データ入力シート!O22)</f>
        <v/>
      </c>
      <c r="X18" s="15" t="str">
        <f>IF(競技者データ入力シート!Q22="", "", TRIM(競技者データ入力シート!Q22))</f>
        <v/>
      </c>
      <c r="Y18" s="15" t="str">
        <f>IF(競技者データ入力シート!R22="", "", 競技者データ入力シート!R22)</f>
        <v/>
      </c>
      <c r="Z18" s="15" t="str">
        <f>IF(AA18="", "", IF($K18="男", VLOOKUP(AA18, データ!$B$2:$C$101, 2, FALSE), IF($K18="女", VLOOKUP(AA18, データ!$F$2:$H$101, 2, FALSE), "")))</f>
        <v/>
      </c>
      <c r="AA18" s="15" t="str">
        <f>IF(A18="","",IF(競技者データ入力シート!S22="", "", 競技者データ入力シート!S22))</f>
        <v/>
      </c>
      <c r="AB18" s="15" t="str">
        <f>IF(競技者データ入力シート!T22="", "", 競技者データ入力シート!T22)</f>
        <v/>
      </c>
      <c r="AC18" s="15" t="str">
        <f>IF(競技者データ入力シート!V22="", "", TRIM(競技者データ入力シート!V22))</f>
        <v/>
      </c>
      <c r="AD18" s="15" t="str">
        <f>IF(競技者データ入力シート!W22="", "", 競技者データ入力シート!W22)</f>
        <v/>
      </c>
      <c r="AE18" s="15" t="str">
        <f>IF(AF18="", "", IF($K18="男", VLOOKUP(AF18, データ!$B$2:$C$101, 2, FALSE), IF($K18="女", VLOOKUP(AF18, データ!$F$2:$H$101, 2, FALSE), "")))</f>
        <v/>
      </c>
      <c r="AF18" s="15" t="str">
        <f>IF(A18="","",IF(競技者データ入力シート!X22="", "", 競技者データ入力シート!X22))</f>
        <v/>
      </c>
      <c r="AG18" s="15" t="str">
        <f>IF(競技者データ入力シート!Y22="", "", 競技者データ入力シート!Y22)</f>
        <v/>
      </c>
      <c r="AH18" s="15" t="str">
        <f>IF(競技者データ入力シート!AA22="", "", TRIM(競技者データ入力シート!AA22))</f>
        <v/>
      </c>
      <c r="AI18" s="15" t="str">
        <f>IF(競技者データ入力シート!AB22="", "", 競技者データ入力シート!AB22)</f>
        <v/>
      </c>
      <c r="AJ18" s="15" t="str">
        <f>IF(AK18="", "", IF($K18="男", VLOOKUP(AK18, データ!$B$2:$C$101, 2, FALSE), IF($K18="女", VLOOKUP(AK18, データ!$F$2:$H$101, 2, FALSE), "")))</f>
        <v/>
      </c>
      <c r="AK18" s="15" t="str">
        <f>IF(A18="","",IF(競技者データ入力シート!AC22="", "", 競技者データ入力シート!AC22))</f>
        <v/>
      </c>
      <c r="AL18" s="15" t="str">
        <f>IF(競技者データ入力シート!AD22="", "", 競技者データ入力シート!AD22)</f>
        <v/>
      </c>
      <c r="AM18" s="15" t="str">
        <f>IF(競技者データ入力シート!AF22="", "", TRIM(競技者データ入力シート!AF22))</f>
        <v/>
      </c>
      <c r="AN18" s="15" t="str">
        <f>IF(競技者データ入力シート!AG22="", "", 競技者データ入力シート!AG22)</f>
        <v/>
      </c>
      <c r="AO18" s="15" t="str">
        <f>IF(AP18="", "", IF($K18="男", VLOOKUP(AP18, データ!$B$2:$C$101, 2, FALSE), IF($K18="女", VLOOKUP(AP18, データ!$F$2:$H$101, 2, FALSE), "")))</f>
        <v/>
      </c>
      <c r="AP18" s="15" t="str">
        <f>IF(A18="","",IF(競技者データ入力シート!AH22="", "", 競技者データ入力シート!AH22))</f>
        <v/>
      </c>
      <c r="AQ18" s="15" t="str">
        <f>IF(競技者データ入力シート!AI22="", "", 競技者データ入力シート!AI22)</f>
        <v/>
      </c>
      <c r="AR18" s="15" t="str">
        <f>IF(競技者データ入力シート!AK22="", "", TRIM(競技者データ入力シート!AK22))</f>
        <v/>
      </c>
      <c r="AS18" s="15" t="str">
        <f>IF(競技者データ入力シート!AL22="", "", 競技者データ入力シート!AL22)</f>
        <v/>
      </c>
      <c r="AT18" s="15" t="str">
        <f t="shared" si="4"/>
        <v/>
      </c>
    </row>
    <row r="19" spans="1:46" x14ac:dyDescent="0.15">
      <c r="A19" s="15" t="str">
        <f>競技者データ入力シート!A23</f>
        <v/>
      </c>
      <c r="B19" s="15" t="str">
        <f>IF(競技者データ入力シート!B23="", "", 競技者データ入力シート!B23)</f>
        <v/>
      </c>
      <c r="C19" s="15" t="str">
        <f>IF(競技者データ入力シート!C23="", "", 競技者データ入力シート!C23)</f>
        <v/>
      </c>
      <c r="D19" s="15" t="str">
        <f>IF(競技者データ入力シート!D23="", "", 競技者データ入力シート!D23)</f>
        <v/>
      </c>
      <c r="E19" s="15" t="str">
        <f t="shared" si="0"/>
        <v/>
      </c>
      <c r="F19" s="15" t="str">
        <f t="shared" si="1"/>
        <v/>
      </c>
      <c r="G19" s="15" t="str">
        <f t="shared" si="2"/>
        <v/>
      </c>
      <c r="H19" s="15" t="str">
        <f t="shared" si="3"/>
        <v/>
      </c>
      <c r="I19" s="15" t="str">
        <f>IF(競技者データ入力シート!E23="", "", 競技者データ入力シート!E23)</f>
        <v/>
      </c>
      <c r="J19" s="15" t="str">
        <f>IF(競技者データ入力シート!F23="", "", 競技者データ入力シート!F23)</f>
        <v/>
      </c>
      <c r="K19" s="15" t="str">
        <f>IF(競技者データ入力シート!H23="", "", 競技者データ入力シート!H23)</f>
        <v/>
      </c>
      <c r="L19" s="15" t="str">
        <f>IF(競技者データ入力シート!I23="", "", 競技者データ入力シート!I23)</f>
        <v/>
      </c>
      <c r="M19" s="15" t="str">
        <f>IF(競技者データ入力シート!J23="", "", 競技者データ入力シート!J23)</f>
        <v/>
      </c>
      <c r="N19" s="15" t="str">
        <f>IF(競技者データ入力シート!K23="", "", 競技者データ入力シート!K23)</f>
        <v/>
      </c>
      <c r="O19" s="15" t="str">
        <f>IF(競技者データ入力シート!L23="", "", 競技者データ入力シート!L23)</f>
        <v/>
      </c>
      <c r="P19" s="15" t="str">
        <f>IF(A19="","",競技者データ入力シート!$V$1)</f>
        <v/>
      </c>
      <c r="Q19" s="15" t="str">
        <f>IF(P19="", "", 競技者データ入力シート!$S$1)</f>
        <v/>
      </c>
      <c r="R19" s="15" t="str">
        <f>IF(P19="", "", 競技者データ入力シート!$O$1)</f>
        <v/>
      </c>
      <c r="T19" s="15" t="str">
        <f>IF(競技者データ入力シート!M23="", "", 競技者データ入力シート!M23)</f>
        <v/>
      </c>
      <c r="U19" s="15" t="str">
        <f>IF(V19="", "", IF($K19="男", VLOOKUP(V19, データ!$B$2:$C$101, 2, FALSE), IF($K19="女", VLOOKUP(V19, データ!$F$2:$H$101, 2, FALSE), "")))</f>
        <v/>
      </c>
      <c r="V19" s="15" t="str">
        <f>IF(A19="","",IF(競技者データ入力シート!N23="", "", 競技者データ入力シート!N23))</f>
        <v/>
      </c>
      <c r="W19" s="15" t="str">
        <f>IF(競技者データ入力シート!O23="", "", 競技者データ入力シート!O23)</f>
        <v/>
      </c>
      <c r="X19" s="15" t="str">
        <f>IF(競技者データ入力シート!Q23="", "", TRIM(競技者データ入力シート!Q23))</f>
        <v/>
      </c>
      <c r="Y19" s="15" t="str">
        <f>IF(競技者データ入力シート!R23="", "", 競技者データ入力シート!R23)</f>
        <v/>
      </c>
      <c r="Z19" s="15" t="str">
        <f>IF(AA19="", "", IF($K19="男", VLOOKUP(AA19, データ!$B$2:$C$101, 2, FALSE), IF($K19="女", VLOOKUP(AA19, データ!$F$2:$H$101, 2, FALSE), "")))</f>
        <v/>
      </c>
      <c r="AA19" s="15" t="str">
        <f>IF(A19="","",IF(競技者データ入力シート!S23="", "", 競技者データ入力シート!S23))</f>
        <v/>
      </c>
      <c r="AB19" s="15" t="str">
        <f>IF(競技者データ入力シート!T23="", "", 競技者データ入力シート!T23)</f>
        <v/>
      </c>
      <c r="AC19" s="15" t="str">
        <f>IF(競技者データ入力シート!V23="", "", TRIM(競技者データ入力シート!V23))</f>
        <v/>
      </c>
      <c r="AD19" s="15" t="str">
        <f>IF(競技者データ入力シート!W23="", "", 競技者データ入力シート!W23)</f>
        <v/>
      </c>
      <c r="AE19" s="15" t="str">
        <f>IF(AF19="", "", IF($K19="男", VLOOKUP(AF19, データ!$B$2:$C$101, 2, FALSE), IF($K19="女", VLOOKUP(AF19, データ!$F$2:$H$101, 2, FALSE), "")))</f>
        <v/>
      </c>
      <c r="AF19" s="15" t="str">
        <f>IF(A19="","",IF(競技者データ入力シート!X23="", "", 競技者データ入力シート!X23))</f>
        <v/>
      </c>
      <c r="AG19" s="15" t="str">
        <f>IF(競技者データ入力シート!Y23="", "", 競技者データ入力シート!Y23)</f>
        <v/>
      </c>
      <c r="AH19" s="15" t="str">
        <f>IF(競技者データ入力シート!AA23="", "", TRIM(競技者データ入力シート!AA23))</f>
        <v/>
      </c>
      <c r="AI19" s="15" t="str">
        <f>IF(競技者データ入力シート!AB23="", "", 競技者データ入力シート!AB23)</f>
        <v/>
      </c>
      <c r="AJ19" s="15" t="str">
        <f>IF(AK19="", "", IF($K19="男", VLOOKUP(AK19, データ!$B$2:$C$101, 2, FALSE), IF($K19="女", VLOOKUP(AK19, データ!$F$2:$H$101, 2, FALSE), "")))</f>
        <v/>
      </c>
      <c r="AK19" s="15" t="str">
        <f>IF(A19="","",IF(競技者データ入力シート!AC23="", "", 競技者データ入力シート!AC23))</f>
        <v/>
      </c>
      <c r="AL19" s="15" t="str">
        <f>IF(競技者データ入力シート!AD23="", "", 競技者データ入力シート!AD23)</f>
        <v/>
      </c>
      <c r="AM19" s="15" t="str">
        <f>IF(競技者データ入力シート!AF23="", "", TRIM(競技者データ入力シート!AF23))</f>
        <v/>
      </c>
      <c r="AN19" s="15" t="str">
        <f>IF(競技者データ入力シート!AG23="", "", 競技者データ入力シート!AG23)</f>
        <v/>
      </c>
      <c r="AO19" s="15" t="str">
        <f>IF(AP19="", "", IF($K19="男", VLOOKUP(AP19, データ!$B$2:$C$101, 2, FALSE), IF($K19="女", VLOOKUP(AP19, データ!$F$2:$H$101, 2, FALSE), "")))</f>
        <v/>
      </c>
      <c r="AP19" s="15" t="str">
        <f>IF(A19="","",IF(競技者データ入力シート!AH23="", "", 競技者データ入力シート!AH23))</f>
        <v/>
      </c>
      <c r="AQ19" s="15" t="str">
        <f>IF(競技者データ入力シート!AI23="", "", 競技者データ入力シート!AI23)</f>
        <v/>
      </c>
      <c r="AR19" s="15" t="str">
        <f>IF(競技者データ入力シート!AK23="", "", TRIM(競技者データ入力シート!AK23))</f>
        <v/>
      </c>
      <c r="AS19" s="15" t="str">
        <f>IF(競技者データ入力シート!AL23="", "", 競技者データ入力シート!AL23)</f>
        <v/>
      </c>
      <c r="AT19" s="15" t="str">
        <f t="shared" si="4"/>
        <v/>
      </c>
    </row>
    <row r="20" spans="1:46" x14ac:dyDescent="0.15">
      <c r="A20" s="15" t="str">
        <f>競技者データ入力シート!A24</f>
        <v/>
      </c>
      <c r="B20" s="15" t="str">
        <f>IF(競技者データ入力シート!B24="", "", 競技者データ入力シート!B24)</f>
        <v/>
      </c>
      <c r="C20" s="15" t="str">
        <f>IF(競技者データ入力シート!C24="", "", 競技者データ入力シート!C24)</f>
        <v/>
      </c>
      <c r="D20" s="15" t="str">
        <f>IF(競技者データ入力シート!D24="", "", 競技者データ入力シート!D24)</f>
        <v/>
      </c>
      <c r="E20" s="15" t="str">
        <f t="shared" si="0"/>
        <v/>
      </c>
      <c r="F20" s="15" t="str">
        <f t="shared" si="1"/>
        <v/>
      </c>
      <c r="G20" s="15" t="str">
        <f t="shared" si="2"/>
        <v/>
      </c>
      <c r="H20" s="15" t="str">
        <f t="shared" si="3"/>
        <v/>
      </c>
      <c r="I20" s="15" t="str">
        <f>IF(競技者データ入力シート!E24="", "", 競技者データ入力シート!E24)</f>
        <v/>
      </c>
      <c r="J20" s="15" t="str">
        <f>IF(競技者データ入力シート!F24="", "", 競技者データ入力シート!F24)</f>
        <v/>
      </c>
      <c r="K20" s="15" t="str">
        <f>IF(競技者データ入力シート!H24="", "", 競技者データ入力シート!H24)</f>
        <v/>
      </c>
      <c r="L20" s="15" t="str">
        <f>IF(競技者データ入力シート!I24="", "", 競技者データ入力シート!I24)</f>
        <v/>
      </c>
      <c r="M20" s="15" t="str">
        <f>IF(競技者データ入力シート!J24="", "", 競技者データ入力シート!J24)</f>
        <v/>
      </c>
      <c r="N20" s="15" t="str">
        <f>IF(競技者データ入力シート!K24="", "", 競技者データ入力シート!K24)</f>
        <v/>
      </c>
      <c r="O20" s="15" t="str">
        <f>IF(競技者データ入力シート!L24="", "", 競技者データ入力シート!L24)</f>
        <v/>
      </c>
      <c r="P20" s="15" t="str">
        <f>IF(A20="","",競技者データ入力シート!$V$1)</f>
        <v/>
      </c>
      <c r="Q20" s="15" t="str">
        <f>IF(P20="", "", 競技者データ入力シート!$S$1)</f>
        <v/>
      </c>
      <c r="R20" s="15" t="str">
        <f>IF(P20="", "", 競技者データ入力シート!$O$1)</f>
        <v/>
      </c>
      <c r="T20" s="15" t="str">
        <f>IF(競技者データ入力シート!M24="", "", 競技者データ入力シート!M24)</f>
        <v/>
      </c>
      <c r="U20" s="15" t="str">
        <f>IF(V20="", "", IF($K20="男", VLOOKUP(V20, データ!$B$2:$C$101, 2, FALSE), IF($K20="女", VLOOKUP(V20, データ!$F$2:$H$101, 2, FALSE), "")))</f>
        <v/>
      </c>
      <c r="V20" s="15" t="str">
        <f>IF(A20="","",IF(競技者データ入力シート!N24="", "", 競技者データ入力シート!N24))</f>
        <v/>
      </c>
      <c r="W20" s="15" t="str">
        <f>IF(競技者データ入力シート!O24="", "", 競技者データ入力シート!O24)</f>
        <v/>
      </c>
      <c r="X20" s="15" t="str">
        <f>IF(競技者データ入力シート!Q24="", "", TRIM(競技者データ入力シート!Q24))</f>
        <v/>
      </c>
      <c r="Y20" s="15" t="str">
        <f>IF(競技者データ入力シート!R24="", "", 競技者データ入力シート!R24)</f>
        <v/>
      </c>
      <c r="Z20" s="15" t="str">
        <f>IF(AA20="", "", IF($K20="男", VLOOKUP(AA20, データ!$B$2:$C$101, 2, FALSE), IF($K20="女", VLOOKUP(AA20, データ!$F$2:$H$101, 2, FALSE), "")))</f>
        <v/>
      </c>
      <c r="AA20" s="15" t="str">
        <f>IF(A20="","",IF(競技者データ入力シート!S24="", "", 競技者データ入力シート!S24))</f>
        <v/>
      </c>
      <c r="AB20" s="15" t="str">
        <f>IF(競技者データ入力シート!T24="", "", 競技者データ入力シート!T24)</f>
        <v/>
      </c>
      <c r="AC20" s="15" t="str">
        <f>IF(競技者データ入力シート!V24="", "", TRIM(競技者データ入力シート!V24))</f>
        <v/>
      </c>
      <c r="AD20" s="15" t="str">
        <f>IF(競技者データ入力シート!W24="", "", 競技者データ入力シート!W24)</f>
        <v/>
      </c>
      <c r="AE20" s="15" t="str">
        <f>IF(AF20="", "", IF($K20="男", VLOOKUP(AF20, データ!$B$2:$C$101, 2, FALSE), IF($K20="女", VLOOKUP(AF20, データ!$F$2:$H$101, 2, FALSE), "")))</f>
        <v/>
      </c>
      <c r="AF20" s="15" t="str">
        <f>IF(A20="","",IF(競技者データ入力シート!X24="", "", 競技者データ入力シート!X24))</f>
        <v/>
      </c>
      <c r="AG20" s="15" t="str">
        <f>IF(競技者データ入力シート!Y24="", "", 競技者データ入力シート!Y24)</f>
        <v/>
      </c>
      <c r="AH20" s="15" t="str">
        <f>IF(競技者データ入力シート!AA24="", "", TRIM(競技者データ入力シート!AA24))</f>
        <v/>
      </c>
      <c r="AI20" s="15" t="str">
        <f>IF(競技者データ入力シート!AB24="", "", 競技者データ入力シート!AB24)</f>
        <v/>
      </c>
      <c r="AJ20" s="15" t="str">
        <f>IF(AK20="", "", IF($K20="男", VLOOKUP(AK20, データ!$B$2:$C$101, 2, FALSE), IF($K20="女", VLOOKUP(AK20, データ!$F$2:$H$101, 2, FALSE), "")))</f>
        <v/>
      </c>
      <c r="AK20" s="15" t="str">
        <f>IF(A20="","",IF(競技者データ入力シート!AC24="", "", 競技者データ入力シート!AC24))</f>
        <v/>
      </c>
      <c r="AL20" s="15" t="str">
        <f>IF(競技者データ入力シート!AD24="", "", 競技者データ入力シート!AD24)</f>
        <v/>
      </c>
      <c r="AM20" s="15" t="str">
        <f>IF(競技者データ入力シート!AF24="", "", TRIM(競技者データ入力シート!AF24))</f>
        <v/>
      </c>
      <c r="AN20" s="15" t="str">
        <f>IF(競技者データ入力シート!AG24="", "", 競技者データ入力シート!AG24)</f>
        <v/>
      </c>
      <c r="AO20" s="15" t="str">
        <f>IF(AP20="", "", IF($K20="男", VLOOKUP(AP20, データ!$B$2:$C$101, 2, FALSE), IF($K20="女", VLOOKUP(AP20, データ!$F$2:$H$101, 2, FALSE), "")))</f>
        <v/>
      </c>
      <c r="AP20" s="15" t="str">
        <f>IF(A20="","",IF(競技者データ入力シート!AH24="", "", 競技者データ入力シート!AH24))</f>
        <v/>
      </c>
      <c r="AQ20" s="15" t="str">
        <f>IF(競技者データ入力シート!AI24="", "", 競技者データ入力シート!AI24)</f>
        <v/>
      </c>
      <c r="AR20" s="15" t="str">
        <f>IF(競技者データ入力シート!AK24="", "", TRIM(競技者データ入力シート!AK24))</f>
        <v/>
      </c>
      <c r="AS20" s="15" t="str">
        <f>IF(競技者データ入力シート!AL24="", "", 競技者データ入力シート!AL24)</f>
        <v/>
      </c>
      <c r="AT20" s="15" t="str">
        <f t="shared" si="4"/>
        <v/>
      </c>
    </row>
    <row r="21" spans="1:46" x14ac:dyDescent="0.15">
      <c r="A21" s="15" t="str">
        <f>競技者データ入力シート!A25</f>
        <v/>
      </c>
      <c r="B21" s="15" t="str">
        <f>IF(競技者データ入力シート!B25="", "", 競技者データ入力シート!B25)</f>
        <v/>
      </c>
      <c r="C21" s="15" t="str">
        <f>IF(競技者データ入力シート!C25="", "", 競技者データ入力シート!C25)</f>
        <v/>
      </c>
      <c r="D21" s="15" t="str">
        <f>IF(競技者データ入力シート!D25="", "", 競技者データ入力シート!D25)</f>
        <v/>
      </c>
      <c r="E21" s="15" t="str">
        <f t="shared" si="0"/>
        <v/>
      </c>
      <c r="F21" s="15" t="str">
        <f t="shared" si="1"/>
        <v/>
      </c>
      <c r="G21" s="15" t="str">
        <f t="shared" si="2"/>
        <v/>
      </c>
      <c r="H21" s="15" t="str">
        <f t="shared" si="3"/>
        <v/>
      </c>
      <c r="I21" s="15" t="str">
        <f>IF(競技者データ入力シート!E25="", "", 競技者データ入力シート!E25)</f>
        <v/>
      </c>
      <c r="J21" s="15" t="str">
        <f>IF(競技者データ入力シート!F25="", "", 競技者データ入力シート!F25)</f>
        <v/>
      </c>
      <c r="K21" s="15" t="str">
        <f>IF(競技者データ入力シート!H25="", "", 競技者データ入力シート!H25)</f>
        <v/>
      </c>
      <c r="L21" s="15" t="str">
        <f>IF(競技者データ入力シート!I25="", "", 競技者データ入力シート!I25)</f>
        <v/>
      </c>
      <c r="M21" s="15" t="str">
        <f>IF(競技者データ入力シート!J25="", "", 競技者データ入力シート!J25)</f>
        <v/>
      </c>
      <c r="N21" s="15" t="str">
        <f>IF(競技者データ入力シート!K25="", "", 競技者データ入力シート!K25)</f>
        <v/>
      </c>
      <c r="O21" s="15" t="str">
        <f>IF(競技者データ入力シート!L25="", "", 競技者データ入力シート!L25)</f>
        <v/>
      </c>
      <c r="P21" s="15" t="str">
        <f>IF(A21="","",競技者データ入力シート!$V$1)</f>
        <v/>
      </c>
      <c r="Q21" s="15" t="str">
        <f>IF(P21="", "", 競技者データ入力シート!$S$1)</f>
        <v/>
      </c>
      <c r="R21" s="15" t="str">
        <f>IF(P21="", "", 競技者データ入力シート!$O$1)</f>
        <v/>
      </c>
      <c r="T21" s="15" t="str">
        <f>IF(競技者データ入力シート!M25="", "", 競技者データ入力シート!M25)</f>
        <v/>
      </c>
      <c r="U21" s="15" t="str">
        <f>IF(V21="", "", IF($K21="男", VLOOKUP(V21, データ!$B$2:$C$101, 2, FALSE), IF($K21="女", VLOOKUP(V21, データ!$F$2:$H$101, 2, FALSE), "")))</f>
        <v/>
      </c>
      <c r="V21" s="15" t="str">
        <f>IF(A21="","",IF(競技者データ入力シート!N25="", "", 競技者データ入力シート!N25))</f>
        <v/>
      </c>
      <c r="W21" s="15" t="str">
        <f>IF(競技者データ入力シート!O25="", "", 競技者データ入力シート!O25)</f>
        <v/>
      </c>
      <c r="X21" s="15" t="str">
        <f>IF(競技者データ入力シート!Q25="", "", TRIM(競技者データ入力シート!Q25))</f>
        <v/>
      </c>
      <c r="Y21" s="15" t="str">
        <f>IF(競技者データ入力シート!R25="", "", 競技者データ入力シート!R25)</f>
        <v/>
      </c>
      <c r="Z21" s="15" t="str">
        <f>IF(AA21="", "", IF($K21="男", VLOOKUP(AA21, データ!$B$2:$C$101, 2, FALSE), IF($K21="女", VLOOKUP(AA21, データ!$F$2:$H$101, 2, FALSE), "")))</f>
        <v/>
      </c>
      <c r="AA21" s="15" t="str">
        <f>IF(A21="","",IF(競技者データ入力シート!S25="", "", 競技者データ入力シート!S25))</f>
        <v/>
      </c>
      <c r="AB21" s="15" t="str">
        <f>IF(競技者データ入力シート!T25="", "", 競技者データ入力シート!T25)</f>
        <v/>
      </c>
      <c r="AC21" s="15" t="str">
        <f>IF(競技者データ入力シート!V25="", "", TRIM(競技者データ入力シート!V25))</f>
        <v/>
      </c>
      <c r="AD21" s="15" t="str">
        <f>IF(競技者データ入力シート!W25="", "", 競技者データ入力シート!W25)</f>
        <v/>
      </c>
      <c r="AE21" s="15" t="str">
        <f>IF(AF21="", "", IF($K21="男", VLOOKUP(AF21, データ!$B$2:$C$101, 2, FALSE), IF($K21="女", VLOOKUP(AF21, データ!$F$2:$H$101, 2, FALSE), "")))</f>
        <v/>
      </c>
      <c r="AF21" s="15" t="str">
        <f>IF(A21="","",IF(競技者データ入力シート!X25="", "", 競技者データ入力シート!X25))</f>
        <v/>
      </c>
      <c r="AG21" s="15" t="str">
        <f>IF(競技者データ入力シート!Y25="", "", 競技者データ入力シート!Y25)</f>
        <v/>
      </c>
      <c r="AH21" s="15" t="str">
        <f>IF(競技者データ入力シート!AA25="", "", TRIM(競技者データ入力シート!AA25))</f>
        <v/>
      </c>
      <c r="AI21" s="15" t="str">
        <f>IF(競技者データ入力シート!AB25="", "", 競技者データ入力シート!AB25)</f>
        <v/>
      </c>
      <c r="AJ21" s="15" t="str">
        <f>IF(AK21="", "", IF($K21="男", VLOOKUP(AK21, データ!$B$2:$C$101, 2, FALSE), IF($K21="女", VLOOKUP(AK21, データ!$F$2:$H$101, 2, FALSE), "")))</f>
        <v/>
      </c>
      <c r="AK21" s="15" t="str">
        <f>IF(A21="","",IF(競技者データ入力シート!AC25="", "", 競技者データ入力シート!AC25))</f>
        <v/>
      </c>
      <c r="AL21" s="15" t="str">
        <f>IF(競技者データ入力シート!AD25="", "", 競技者データ入力シート!AD25)</f>
        <v/>
      </c>
      <c r="AM21" s="15" t="str">
        <f>IF(競技者データ入力シート!AF25="", "", TRIM(競技者データ入力シート!AF25))</f>
        <v/>
      </c>
      <c r="AN21" s="15" t="str">
        <f>IF(競技者データ入力シート!AG25="", "", 競技者データ入力シート!AG25)</f>
        <v/>
      </c>
      <c r="AO21" s="15" t="str">
        <f>IF(AP21="", "", IF($K21="男", VLOOKUP(AP21, データ!$B$2:$C$101, 2, FALSE), IF($K21="女", VLOOKUP(AP21, データ!$F$2:$H$101, 2, FALSE), "")))</f>
        <v/>
      </c>
      <c r="AP21" s="15" t="str">
        <f>IF(A21="","",IF(競技者データ入力シート!AH25="", "", 競技者データ入力シート!AH25))</f>
        <v/>
      </c>
      <c r="AQ21" s="15" t="str">
        <f>IF(競技者データ入力シート!AI25="", "", 競技者データ入力シート!AI25)</f>
        <v/>
      </c>
      <c r="AR21" s="15" t="str">
        <f>IF(競技者データ入力シート!AK25="", "", TRIM(競技者データ入力シート!AK25))</f>
        <v/>
      </c>
      <c r="AS21" s="15" t="str">
        <f>IF(競技者データ入力シート!AL25="", "", 競技者データ入力シート!AL25)</f>
        <v/>
      </c>
      <c r="AT21" s="15" t="str">
        <f t="shared" si="4"/>
        <v/>
      </c>
    </row>
    <row r="22" spans="1:46" x14ac:dyDescent="0.15">
      <c r="A22" s="15" t="str">
        <f>競技者データ入力シート!A26</f>
        <v/>
      </c>
      <c r="B22" s="15" t="str">
        <f>IF(競技者データ入力シート!B26="", "", 競技者データ入力シート!B26)</f>
        <v/>
      </c>
      <c r="C22" s="15" t="str">
        <f>IF(競技者データ入力シート!C26="", "", 競技者データ入力シート!C26)</f>
        <v/>
      </c>
      <c r="D22" s="15" t="str">
        <f>IF(競技者データ入力シート!D26="", "", 競技者データ入力シート!D26)</f>
        <v/>
      </c>
      <c r="E22" s="15" t="str">
        <f t="shared" si="0"/>
        <v/>
      </c>
      <c r="F22" s="15" t="str">
        <f t="shared" si="1"/>
        <v/>
      </c>
      <c r="G22" s="15" t="str">
        <f t="shared" si="2"/>
        <v/>
      </c>
      <c r="H22" s="15" t="str">
        <f t="shared" si="3"/>
        <v/>
      </c>
      <c r="I22" s="15" t="str">
        <f>IF(競技者データ入力シート!E26="", "", 競技者データ入力シート!E26)</f>
        <v/>
      </c>
      <c r="J22" s="15" t="str">
        <f>IF(競技者データ入力シート!F26="", "", 競技者データ入力シート!F26)</f>
        <v/>
      </c>
      <c r="K22" s="15" t="str">
        <f>IF(競技者データ入力シート!H26="", "", 競技者データ入力シート!H26)</f>
        <v/>
      </c>
      <c r="L22" s="15" t="str">
        <f>IF(競技者データ入力シート!I26="", "", 競技者データ入力シート!I26)</f>
        <v/>
      </c>
      <c r="M22" s="15" t="str">
        <f>IF(競技者データ入力シート!J26="", "", 競技者データ入力シート!J26)</f>
        <v/>
      </c>
      <c r="N22" s="15" t="str">
        <f>IF(競技者データ入力シート!K26="", "", 競技者データ入力シート!K26)</f>
        <v/>
      </c>
      <c r="O22" s="15" t="str">
        <f>IF(競技者データ入力シート!L26="", "", 競技者データ入力シート!L26)</f>
        <v/>
      </c>
      <c r="P22" s="15" t="str">
        <f>IF(A22="","",競技者データ入力シート!$V$1)</f>
        <v/>
      </c>
      <c r="Q22" s="15" t="str">
        <f>IF(P22="", "", 競技者データ入力シート!$S$1)</f>
        <v/>
      </c>
      <c r="R22" s="15" t="str">
        <f>IF(P22="", "", 競技者データ入力シート!$O$1)</f>
        <v/>
      </c>
      <c r="T22" s="15" t="str">
        <f>IF(競技者データ入力シート!M26="", "", 競技者データ入力シート!M26)</f>
        <v/>
      </c>
      <c r="U22" s="15" t="str">
        <f>IF(V22="", "", IF($K22="男", VLOOKUP(V22, データ!$B$2:$C$101, 2, FALSE), IF($K22="女", VLOOKUP(V22, データ!$F$2:$H$101, 2, FALSE), "")))</f>
        <v/>
      </c>
      <c r="V22" s="15" t="str">
        <f>IF(A22="","",IF(競技者データ入力シート!N26="", "", 競技者データ入力シート!N26))</f>
        <v/>
      </c>
      <c r="W22" s="15" t="str">
        <f>IF(競技者データ入力シート!O26="", "", 競技者データ入力シート!O26)</f>
        <v/>
      </c>
      <c r="X22" s="15" t="str">
        <f>IF(競技者データ入力シート!Q26="", "", TRIM(競技者データ入力シート!Q26))</f>
        <v/>
      </c>
      <c r="Y22" s="15" t="str">
        <f>IF(競技者データ入力シート!R26="", "", 競技者データ入力シート!R26)</f>
        <v/>
      </c>
      <c r="Z22" s="15" t="str">
        <f>IF(AA22="", "", IF($K22="男", VLOOKUP(AA22, データ!$B$2:$C$101, 2, FALSE), IF($K22="女", VLOOKUP(AA22, データ!$F$2:$H$101, 2, FALSE), "")))</f>
        <v/>
      </c>
      <c r="AA22" s="15" t="str">
        <f>IF(A22="","",IF(競技者データ入力シート!S26="", "", 競技者データ入力シート!S26))</f>
        <v/>
      </c>
      <c r="AB22" s="15" t="str">
        <f>IF(競技者データ入力シート!T26="", "", 競技者データ入力シート!T26)</f>
        <v/>
      </c>
      <c r="AC22" s="15" t="str">
        <f>IF(競技者データ入力シート!V26="", "", TRIM(競技者データ入力シート!V26))</f>
        <v/>
      </c>
      <c r="AD22" s="15" t="str">
        <f>IF(競技者データ入力シート!W26="", "", 競技者データ入力シート!W26)</f>
        <v/>
      </c>
      <c r="AE22" s="15" t="str">
        <f>IF(AF22="", "", IF($K22="男", VLOOKUP(AF22, データ!$B$2:$C$101, 2, FALSE), IF($K22="女", VLOOKUP(AF22, データ!$F$2:$H$101, 2, FALSE), "")))</f>
        <v/>
      </c>
      <c r="AF22" s="15" t="str">
        <f>IF(A22="","",IF(競技者データ入力シート!X26="", "", 競技者データ入力シート!X26))</f>
        <v/>
      </c>
      <c r="AG22" s="15" t="str">
        <f>IF(競技者データ入力シート!Y26="", "", 競技者データ入力シート!Y26)</f>
        <v/>
      </c>
      <c r="AH22" s="15" t="str">
        <f>IF(競技者データ入力シート!AA26="", "", TRIM(競技者データ入力シート!AA26))</f>
        <v/>
      </c>
      <c r="AI22" s="15" t="str">
        <f>IF(競技者データ入力シート!AB26="", "", 競技者データ入力シート!AB26)</f>
        <v/>
      </c>
      <c r="AJ22" s="15" t="str">
        <f>IF(AK22="", "", IF($K22="男", VLOOKUP(AK22, データ!$B$2:$C$101, 2, FALSE), IF($K22="女", VLOOKUP(AK22, データ!$F$2:$H$101, 2, FALSE), "")))</f>
        <v/>
      </c>
      <c r="AK22" s="15" t="str">
        <f>IF(A22="","",IF(競技者データ入力シート!AC26="", "", 競技者データ入力シート!AC26))</f>
        <v/>
      </c>
      <c r="AL22" s="15" t="str">
        <f>IF(競技者データ入力シート!AD26="", "", 競技者データ入力シート!AD26)</f>
        <v/>
      </c>
      <c r="AM22" s="15" t="str">
        <f>IF(競技者データ入力シート!AF26="", "", TRIM(競技者データ入力シート!AF26))</f>
        <v/>
      </c>
      <c r="AN22" s="15" t="str">
        <f>IF(競技者データ入力シート!AG26="", "", 競技者データ入力シート!AG26)</f>
        <v/>
      </c>
      <c r="AO22" s="15" t="str">
        <f>IF(AP22="", "", IF($K22="男", VLOOKUP(AP22, データ!$B$2:$C$101, 2, FALSE), IF($K22="女", VLOOKUP(AP22, データ!$F$2:$H$101, 2, FALSE), "")))</f>
        <v/>
      </c>
      <c r="AP22" s="15" t="str">
        <f>IF(A22="","",IF(競技者データ入力シート!AH26="", "", 競技者データ入力シート!AH26))</f>
        <v/>
      </c>
      <c r="AQ22" s="15" t="str">
        <f>IF(競技者データ入力シート!AI26="", "", 競技者データ入力シート!AI26)</f>
        <v/>
      </c>
      <c r="AR22" s="15" t="str">
        <f>IF(競技者データ入力シート!AK26="", "", TRIM(競技者データ入力シート!AK26))</f>
        <v/>
      </c>
      <c r="AS22" s="15" t="str">
        <f>IF(競技者データ入力シート!AL26="", "", 競技者データ入力シート!AL26)</f>
        <v/>
      </c>
      <c r="AT22" s="15" t="str">
        <f t="shared" si="4"/>
        <v/>
      </c>
    </row>
    <row r="23" spans="1:46" x14ac:dyDescent="0.15">
      <c r="A23" s="15" t="str">
        <f>競技者データ入力シート!A27</f>
        <v/>
      </c>
      <c r="B23" s="15" t="str">
        <f>IF(競技者データ入力シート!B27="", "", 競技者データ入力シート!B27)</f>
        <v/>
      </c>
      <c r="C23" s="15" t="str">
        <f>IF(競技者データ入力シート!C27="", "", 競技者データ入力シート!C27)</f>
        <v/>
      </c>
      <c r="D23" s="15" t="str">
        <f>IF(競技者データ入力シート!D27="", "", 競技者データ入力シート!D27)</f>
        <v/>
      </c>
      <c r="E23" s="15" t="str">
        <f t="shared" si="0"/>
        <v/>
      </c>
      <c r="F23" s="15" t="str">
        <f t="shared" si="1"/>
        <v/>
      </c>
      <c r="G23" s="15" t="str">
        <f t="shared" si="2"/>
        <v/>
      </c>
      <c r="H23" s="15" t="str">
        <f t="shared" si="3"/>
        <v/>
      </c>
      <c r="I23" s="15" t="str">
        <f>IF(競技者データ入力シート!E27="", "", 競技者データ入力シート!E27)</f>
        <v/>
      </c>
      <c r="J23" s="15" t="str">
        <f>IF(競技者データ入力シート!F27="", "", 競技者データ入力シート!F27)</f>
        <v/>
      </c>
      <c r="K23" s="15" t="str">
        <f>IF(競技者データ入力シート!H27="", "", 競技者データ入力シート!H27)</f>
        <v/>
      </c>
      <c r="L23" s="15" t="str">
        <f>IF(競技者データ入力シート!I27="", "", 競技者データ入力シート!I27)</f>
        <v/>
      </c>
      <c r="M23" s="15" t="str">
        <f>IF(競技者データ入力シート!J27="", "", 競技者データ入力シート!J27)</f>
        <v/>
      </c>
      <c r="N23" s="15" t="str">
        <f>IF(競技者データ入力シート!K27="", "", 競技者データ入力シート!K27)</f>
        <v/>
      </c>
      <c r="O23" s="15" t="str">
        <f>IF(競技者データ入力シート!L27="", "", 競技者データ入力シート!L27)</f>
        <v/>
      </c>
      <c r="P23" s="15" t="str">
        <f>IF(A23="","",競技者データ入力シート!$V$1)</f>
        <v/>
      </c>
      <c r="Q23" s="15" t="str">
        <f>IF(P23="", "", 競技者データ入力シート!$S$1)</f>
        <v/>
      </c>
      <c r="R23" s="15" t="str">
        <f>IF(P23="", "", 競技者データ入力シート!$O$1)</f>
        <v/>
      </c>
      <c r="T23" s="15" t="str">
        <f>IF(競技者データ入力シート!M27="", "", 競技者データ入力シート!M27)</f>
        <v/>
      </c>
      <c r="U23" s="15" t="str">
        <f>IF(V23="", "", IF($K23="男", VLOOKUP(V23, データ!$B$2:$C$101, 2, FALSE), IF($K23="女", VLOOKUP(V23, データ!$F$2:$H$101, 2, FALSE), "")))</f>
        <v/>
      </c>
      <c r="V23" s="15" t="str">
        <f>IF(A23="","",IF(競技者データ入力シート!N27="", "", 競技者データ入力シート!N27))</f>
        <v/>
      </c>
      <c r="W23" s="15" t="str">
        <f>IF(競技者データ入力シート!O27="", "", 競技者データ入力シート!O27)</f>
        <v/>
      </c>
      <c r="X23" s="15" t="str">
        <f>IF(競技者データ入力シート!Q27="", "", TRIM(競技者データ入力シート!Q27))</f>
        <v/>
      </c>
      <c r="Y23" s="15" t="str">
        <f>IF(競技者データ入力シート!R27="", "", 競技者データ入力シート!R27)</f>
        <v/>
      </c>
      <c r="Z23" s="15" t="str">
        <f>IF(AA23="", "", IF($K23="男", VLOOKUP(AA23, データ!$B$2:$C$101, 2, FALSE), IF($K23="女", VLOOKUP(AA23, データ!$F$2:$H$101, 2, FALSE), "")))</f>
        <v/>
      </c>
      <c r="AA23" s="15" t="str">
        <f>IF(A23="","",IF(競技者データ入力シート!S27="", "", 競技者データ入力シート!S27))</f>
        <v/>
      </c>
      <c r="AB23" s="15" t="str">
        <f>IF(競技者データ入力シート!T27="", "", 競技者データ入力シート!T27)</f>
        <v/>
      </c>
      <c r="AC23" s="15" t="str">
        <f>IF(競技者データ入力シート!V27="", "", TRIM(競技者データ入力シート!V27))</f>
        <v/>
      </c>
      <c r="AD23" s="15" t="str">
        <f>IF(競技者データ入力シート!W27="", "", 競技者データ入力シート!W27)</f>
        <v/>
      </c>
      <c r="AE23" s="15" t="str">
        <f>IF(AF23="", "", IF($K23="男", VLOOKUP(AF23, データ!$B$2:$C$101, 2, FALSE), IF($K23="女", VLOOKUP(AF23, データ!$F$2:$H$101, 2, FALSE), "")))</f>
        <v/>
      </c>
      <c r="AF23" s="15" t="str">
        <f>IF(A23="","",IF(競技者データ入力シート!X27="", "", 競技者データ入力シート!X27))</f>
        <v/>
      </c>
      <c r="AG23" s="15" t="str">
        <f>IF(競技者データ入力シート!Y27="", "", 競技者データ入力シート!Y27)</f>
        <v/>
      </c>
      <c r="AH23" s="15" t="str">
        <f>IF(競技者データ入力シート!AA27="", "", TRIM(競技者データ入力シート!AA27))</f>
        <v/>
      </c>
      <c r="AI23" s="15" t="str">
        <f>IF(競技者データ入力シート!AB27="", "", 競技者データ入力シート!AB27)</f>
        <v/>
      </c>
      <c r="AJ23" s="15" t="str">
        <f>IF(AK23="", "", IF($K23="男", VLOOKUP(AK23, データ!$B$2:$C$101, 2, FALSE), IF($K23="女", VLOOKUP(AK23, データ!$F$2:$H$101, 2, FALSE), "")))</f>
        <v/>
      </c>
      <c r="AK23" s="15" t="str">
        <f>IF(A23="","",IF(競技者データ入力シート!AC27="", "", 競技者データ入力シート!AC27))</f>
        <v/>
      </c>
      <c r="AL23" s="15" t="str">
        <f>IF(競技者データ入力シート!AD27="", "", 競技者データ入力シート!AD27)</f>
        <v/>
      </c>
      <c r="AM23" s="15" t="str">
        <f>IF(競技者データ入力シート!AF27="", "", TRIM(競技者データ入力シート!AF27))</f>
        <v/>
      </c>
      <c r="AN23" s="15" t="str">
        <f>IF(競技者データ入力シート!AG27="", "", 競技者データ入力シート!AG27)</f>
        <v/>
      </c>
      <c r="AO23" s="15" t="str">
        <f>IF(AP23="", "", IF($K23="男", VLOOKUP(AP23, データ!$B$2:$C$101, 2, FALSE), IF($K23="女", VLOOKUP(AP23, データ!$F$2:$H$101, 2, FALSE), "")))</f>
        <v/>
      </c>
      <c r="AP23" s="15" t="str">
        <f>IF(A23="","",IF(競技者データ入力シート!AH27="", "", 競技者データ入力シート!AH27))</f>
        <v/>
      </c>
      <c r="AQ23" s="15" t="str">
        <f>IF(競技者データ入力シート!AI27="", "", 競技者データ入力シート!AI27)</f>
        <v/>
      </c>
      <c r="AR23" s="15" t="str">
        <f>IF(競技者データ入力シート!AK27="", "", TRIM(競技者データ入力シート!AK27))</f>
        <v/>
      </c>
      <c r="AS23" s="15" t="str">
        <f>IF(競技者データ入力シート!AL27="", "", 競技者データ入力シート!AL27)</f>
        <v/>
      </c>
      <c r="AT23" s="15" t="str">
        <f t="shared" si="4"/>
        <v/>
      </c>
    </row>
    <row r="24" spans="1:46" x14ac:dyDescent="0.15">
      <c r="A24" s="15" t="str">
        <f>競技者データ入力シート!A28</f>
        <v/>
      </c>
      <c r="B24" s="15" t="str">
        <f>IF(競技者データ入力シート!B28="", "", 競技者データ入力シート!B28)</f>
        <v/>
      </c>
      <c r="C24" s="15" t="str">
        <f>IF(競技者データ入力シート!C28="", "", 競技者データ入力シート!C28)</f>
        <v/>
      </c>
      <c r="D24" s="15" t="str">
        <f>IF(競技者データ入力シート!D28="", "", 競技者データ入力シート!D28)</f>
        <v/>
      </c>
      <c r="E24" s="15" t="str">
        <f t="shared" ref="E24:E61" si="5">IF(C24="", "", C24)</f>
        <v/>
      </c>
      <c r="F24" s="15" t="str">
        <f t="shared" ref="F24:F61" si="6">IF(D24="", "", D24)</f>
        <v/>
      </c>
      <c r="G24" s="15" t="str">
        <f t="shared" ref="G24:G61" si="7">IF(C24="", "", C24)</f>
        <v/>
      </c>
      <c r="H24" s="15" t="str">
        <f t="shared" ref="H24:H61" si="8">IF(D24="", "", D24)</f>
        <v/>
      </c>
      <c r="I24" s="15" t="str">
        <f>IF(競技者データ入力シート!E28="", "", 競技者データ入力シート!E28)</f>
        <v/>
      </c>
      <c r="J24" s="15" t="str">
        <f>IF(競技者データ入力シート!F28="", "", 競技者データ入力シート!F28)</f>
        <v/>
      </c>
      <c r="K24" s="15" t="str">
        <f>IF(競技者データ入力シート!H28="", "", 競技者データ入力シート!H28)</f>
        <v/>
      </c>
      <c r="L24" s="15" t="str">
        <f>IF(競技者データ入力シート!I28="", "", 競技者データ入力シート!I28)</f>
        <v/>
      </c>
      <c r="M24" s="15" t="str">
        <f>IF(競技者データ入力シート!J28="", "", 競技者データ入力シート!J28)</f>
        <v/>
      </c>
      <c r="N24" s="15" t="str">
        <f>IF(競技者データ入力シート!K28="", "", 競技者データ入力シート!K28)</f>
        <v/>
      </c>
      <c r="O24" s="15" t="str">
        <f>IF(競技者データ入力シート!L28="", "", 競技者データ入力シート!L28)</f>
        <v/>
      </c>
      <c r="P24" s="15" t="str">
        <f>IF(A24="","",競技者データ入力シート!$V$1)</f>
        <v/>
      </c>
      <c r="Q24" s="15" t="str">
        <f>IF(P24="", "", 競技者データ入力シート!$S$1)</f>
        <v/>
      </c>
      <c r="R24" s="15" t="str">
        <f>IF(P24="", "", 競技者データ入力シート!$O$1)</f>
        <v/>
      </c>
      <c r="T24" s="15" t="str">
        <f>IF(競技者データ入力シート!M28="", "", 競技者データ入力シート!M28)</f>
        <v/>
      </c>
      <c r="U24" s="15" t="str">
        <f>IF(V24="", "", IF($K24="男", VLOOKUP(V24, データ!$B$2:$C$101, 2, FALSE), IF($K24="女", VLOOKUP(V24, データ!$F$2:$H$101, 2, FALSE), "")))</f>
        <v/>
      </c>
      <c r="V24" s="15" t="str">
        <f>IF(A24="","",IF(競技者データ入力シート!N28="", "", 競技者データ入力シート!N28))</f>
        <v/>
      </c>
      <c r="W24" s="15" t="str">
        <f>IF(競技者データ入力シート!O28="", "", 競技者データ入力シート!O28)</f>
        <v/>
      </c>
      <c r="X24" s="15" t="str">
        <f>IF(競技者データ入力シート!Q28="", "", TRIM(競技者データ入力シート!Q28))</f>
        <v/>
      </c>
      <c r="Y24" s="15" t="str">
        <f>IF(競技者データ入力シート!R28="", "", 競技者データ入力シート!R28)</f>
        <v/>
      </c>
      <c r="Z24" s="15" t="str">
        <f>IF(AA24="", "", IF($K24="男", VLOOKUP(AA24, データ!$B$2:$C$101, 2, FALSE), IF($K24="女", VLOOKUP(AA24, データ!$F$2:$H$101, 2, FALSE), "")))</f>
        <v/>
      </c>
      <c r="AA24" s="15" t="str">
        <f>IF(A24="","",IF(競技者データ入力シート!S28="", "", 競技者データ入力シート!S28))</f>
        <v/>
      </c>
      <c r="AB24" s="15" t="str">
        <f>IF(競技者データ入力シート!T28="", "", 競技者データ入力シート!T28)</f>
        <v/>
      </c>
      <c r="AC24" s="15" t="str">
        <f>IF(競技者データ入力シート!V28="", "", TRIM(競技者データ入力シート!V28))</f>
        <v/>
      </c>
      <c r="AD24" s="15" t="str">
        <f>IF(競技者データ入力シート!W28="", "", 競技者データ入力シート!W28)</f>
        <v/>
      </c>
      <c r="AE24" s="15" t="str">
        <f>IF(AF24="", "", IF($K24="男", VLOOKUP(AF24, データ!$B$2:$C$101, 2, FALSE), IF($K24="女", VLOOKUP(AF24, データ!$F$2:$H$101, 2, FALSE), "")))</f>
        <v/>
      </c>
      <c r="AF24" s="15" t="str">
        <f>IF(A24="","",IF(競技者データ入力シート!X28="", "", 競技者データ入力シート!X28))</f>
        <v/>
      </c>
      <c r="AG24" s="15" t="str">
        <f>IF(競技者データ入力シート!Y28="", "", 競技者データ入力シート!Y28)</f>
        <v/>
      </c>
      <c r="AH24" s="15" t="str">
        <f>IF(競技者データ入力シート!AA28="", "", TRIM(競技者データ入力シート!AA28))</f>
        <v/>
      </c>
      <c r="AI24" s="15" t="str">
        <f>IF(競技者データ入力シート!AB28="", "", 競技者データ入力シート!AB28)</f>
        <v/>
      </c>
      <c r="AJ24" s="15" t="str">
        <f>IF(AK24="", "", IF($K24="男", VLOOKUP(AK24, データ!$B$2:$C$101, 2, FALSE), IF($K24="女", VLOOKUP(AK24, データ!$F$2:$H$101, 2, FALSE), "")))</f>
        <v/>
      </c>
      <c r="AK24" s="15" t="str">
        <f>IF(A24="","",IF(競技者データ入力シート!AC28="", "", 競技者データ入力シート!AC28))</f>
        <v/>
      </c>
      <c r="AL24" s="15" t="str">
        <f>IF(競技者データ入力シート!AD28="", "", 競技者データ入力シート!AD28)</f>
        <v/>
      </c>
      <c r="AM24" s="15" t="str">
        <f>IF(競技者データ入力シート!AF28="", "", TRIM(競技者データ入力シート!AF28))</f>
        <v/>
      </c>
      <c r="AN24" s="15" t="str">
        <f>IF(競技者データ入力シート!AG28="", "", 競技者データ入力シート!AG28)</f>
        <v/>
      </c>
      <c r="AO24" s="15" t="str">
        <f>IF(AP24="", "", IF($K24="男", VLOOKUP(AP24, データ!$B$2:$C$101, 2, FALSE), IF($K24="女", VLOOKUP(AP24, データ!$F$2:$H$101, 2, FALSE), "")))</f>
        <v/>
      </c>
      <c r="AP24" s="15" t="str">
        <f>IF(A24="","",IF(競技者データ入力シート!AH28="", "", 競技者データ入力シート!AH28))</f>
        <v/>
      </c>
      <c r="AQ24" s="15" t="str">
        <f>IF(競技者データ入力シート!AI28="", "", 競技者データ入力シート!AI28)</f>
        <v/>
      </c>
      <c r="AR24" s="15" t="str">
        <f>IF(競技者データ入力シート!AK28="", "", TRIM(競技者データ入力シート!AK28))</f>
        <v/>
      </c>
      <c r="AS24" s="15" t="str">
        <f>IF(競技者データ入力シート!AL28="", "", 競技者データ入力シート!AL28)</f>
        <v/>
      </c>
      <c r="AT24" s="15" t="str">
        <f t="shared" si="4"/>
        <v/>
      </c>
    </row>
    <row r="25" spans="1:46" x14ac:dyDescent="0.15">
      <c r="A25" s="15" t="str">
        <f>競技者データ入力シート!A29</f>
        <v/>
      </c>
      <c r="B25" s="15" t="str">
        <f>IF(競技者データ入力シート!B29="", "", 競技者データ入力シート!B29)</f>
        <v/>
      </c>
      <c r="C25" s="15" t="str">
        <f>IF(競技者データ入力シート!C29="", "", 競技者データ入力シート!C29)</f>
        <v/>
      </c>
      <c r="D25" s="15" t="str">
        <f>IF(競技者データ入力シート!D29="", "", 競技者データ入力シート!D29)</f>
        <v/>
      </c>
      <c r="E25" s="15" t="str">
        <f t="shared" si="5"/>
        <v/>
      </c>
      <c r="F25" s="15" t="str">
        <f t="shared" si="6"/>
        <v/>
      </c>
      <c r="G25" s="15" t="str">
        <f t="shared" si="7"/>
        <v/>
      </c>
      <c r="H25" s="15" t="str">
        <f t="shared" si="8"/>
        <v/>
      </c>
      <c r="I25" s="15" t="str">
        <f>IF(競技者データ入力シート!E29="", "", 競技者データ入力シート!E29)</f>
        <v/>
      </c>
      <c r="J25" s="15" t="str">
        <f>IF(競技者データ入力シート!F29="", "", 競技者データ入力シート!F29)</f>
        <v/>
      </c>
      <c r="K25" s="15" t="str">
        <f>IF(競技者データ入力シート!H29="", "", 競技者データ入力シート!H29)</f>
        <v/>
      </c>
      <c r="L25" s="15" t="str">
        <f>IF(競技者データ入力シート!I29="", "", 競技者データ入力シート!I29)</f>
        <v/>
      </c>
      <c r="M25" s="15" t="str">
        <f>IF(競技者データ入力シート!J29="", "", 競技者データ入力シート!J29)</f>
        <v/>
      </c>
      <c r="N25" s="15" t="str">
        <f>IF(競技者データ入力シート!K29="", "", 競技者データ入力シート!K29)</f>
        <v/>
      </c>
      <c r="O25" s="15" t="str">
        <f>IF(競技者データ入力シート!L29="", "", 競技者データ入力シート!L29)</f>
        <v/>
      </c>
      <c r="P25" s="15" t="str">
        <f>IF(A25="","",競技者データ入力シート!$V$1)</f>
        <v/>
      </c>
      <c r="Q25" s="15" t="str">
        <f>IF(P25="", "", 競技者データ入力シート!$S$1)</f>
        <v/>
      </c>
      <c r="R25" s="15" t="str">
        <f>IF(P25="", "", 競技者データ入力シート!$O$1)</f>
        <v/>
      </c>
      <c r="T25" s="15" t="str">
        <f>IF(競技者データ入力シート!M29="", "", 競技者データ入力シート!M29)</f>
        <v/>
      </c>
      <c r="U25" s="15" t="str">
        <f>IF(V25="", "", IF($K25="男", VLOOKUP(V25, データ!$B$2:$C$101, 2, FALSE), IF($K25="女", VLOOKUP(V25, データ!$F$2:$H$101, 2, FALSE), "")))</f>
        <v/>
      </c>
      <c r="V25" s="15" t="str">
        <f>IF(A25="","",IF(競技者データ入力シート!N29="", "", 競技者データ入力シート!N29))</f>
        <v/>
      </c>
      <c r="W25" s="15" t="str">
        <f>IF(競技者データ入力シート!O29="", "", 競技者データ入力シート!O29)</f>
        <v/>
      </c>
      <c r="X25" s="15" t="str">
        <f>IF(競技者データ入力シート!Q29="", "", TRIM(競技者データ入力シート!Q29))</f>
        <v/>
      </c>
      <c r="Y25" s="15" t="str">
        <f>IF(競技者データ入力シート!R29="", "", 競技者データ入力シート!R29)</f>
        <v/>
      </c>
      <c r="Z25" s="15" t="str">
        <f>IF(AA25="", "", IF($K25="男", VLOOKUP(AA25, データ!$B$2:$C$101, 2, FALSE), IF($K25="女", VLOOKUP(AA25, データ!$F$2:$H$101, 2, FALSE), "")))</f>
        <v/>
      </c>
      <c r="AA25" s="15" t="str">
        <f>IF(A25="","",IF(競技者データ入力シート!S29="", "", 競技者データ入力シート!S29))</f>
        <v/>
      </c>
      <c r="AB25" s="15" t="str">
        <f>IF(競技者データ入力シート!T29="", "", 競技者データ入力シート!T29)</f>
        <v/>
      </c>
      <c r="AC25" s="15" t="str">
        <f>IF(競技者データ入力シート!V29="", "", TRIM(競技者データ入力シート!V29))</f>
        <v/>
      </c>
      <c r="AD25" s="15" t="str">
        <f>IF(競技者データ入力シート!W29="", "", 競技者データ入力シート!W29)</f>
        <v/>
      </c>
      <c r="AE25" s="15" t="str">
        <f>IF(AF25="", "", IF($K25="男", VLOOKUP(AF25, データ!$B$2:$C$101, 2, FALSE), IF($K25="女", VLOOKUP(AF25, データ!$F$2:$H$101, 2, FALSE), "")))</f>
        <v/>
      </c>
      <c r="AF25" s="15" t="str">
        <f>IF(A25="","",IF(競技者データ入力シート!X29="", "", 競技者データ入力シート!X29))</f>
        <v/>
      </c>
      <c r="AG25" s="15" t="str">
        <f>IF(競技者データ入力シート!Y29="", "", 競技者データ入力シート!Y29)</f>
        <v/>
      </c>
      <c r="AH25" s="15" t="str">
        <f>IF(競技者データ入力シート!AA29="", "", TRIM(競技者データ入力シート!AA29))</f>
        <v/>
      </c>
      <c r="AI25" s="15" t="str">
        <f>IF(競技者データ入力シート!AB29="", "", 競技者データ入力シート!AB29)</f>
        <v/>
      </c>
      <c r="AJ25" s="15" t="str">
        <f>IF(AK25="", "", IF($K25="男", VLOOKUP(AK25, データ!$B$2:$C$101, 2, FALSE), IF($K25="女", VLOOKUP(AK25, データ!$F$2:$H$101, 2, FALSE), "")))</f>
        <v/>
      </c>
      <c r="AK25" s="15" t="str">
        <f>IF(A25="","",IF(競技者データ入力シート!AC29="", "", 競技者データ入力シート!AC29))</f>
        <v/>
      </c>
      <c r="AL25" s="15" t="str">
        <f>IF(競技者データ入力シート!AD29="", "", 競技者データ入力シート!AD29)</f>
        <v/>
      </c>
      <c r="AM25" s="15" t="str">
        <f>IF(競技者データ入力シート!AF29="", "", TRIM(競技者データ入力シート!AF29))</f>
        <v/>
      </c>
      <c r="AN25" s="15" t="str">
        <f>IF(競技者データ入力シート!AG29="", "", 競技者データ入力シート!AG29)</f>
        <v/>
      </c>
      <c r="AO25" s="15" t="str">
        <f>IF(AP25="", "", IF($K25="男", VLOOKUP(AP25, データ!$B$2:$C$101, 2, FALSE), IF($K25="女", VLOOKUP(AP25, データ!$F$2:$H$101, 2, FALSE), "")))</f>
        <v/>
      </c>
      <c r="AP25" s="15" t="str">
        <f>IF(A25="","",IF(競技者データ入力シート!AH29="", "", 競技者データ入力シート!AH29))</f>
        <v/>
      </c>
      <c r="AQ25" s="15" t="str">
        <f>IF(競技者データ入力シート!AI29="", "", 競技者データ入力シート!AI29)</f>
        <v/>
      </c>
      <c r="AR25" s="15" t="str">
        <f>IF(競技者データ入力シート!AK29="", "", TRIM(競技者データ入力シート!AK29))</f>
        <v/>
      </c>
      <c r="AS25" s="15" t="str">
        <f>IF(競技者データ入力シート!AL29="", "", 競技者データ入力シート!AL29)</f>
        <v/>
      </c>
      <c r="AT25" s="15" t="str">
        <f t="shared" si="4"/>
        <v/>
      </c>
    </row>
    <row r="26" spans="1:46" x14ac:dyDescent="0.15">
      <c r="A26" s="15" t="str">
        <f>競技者データ入力シート!A30</f>
        <v/>
      </c>
      <c r="B26" s="15" t="str">
        <f>IF(競技者データ入力シート!B30="", "", 競技者データ入力シート!B30)</f>
        <v/>
      </c>
      <c r="C26" s="15" t="str">
        <f>IF(競技者データ入力シート!C30="", "", 競技者データ入力シート!C30)</f>
        <v/>
      </c>
      <c r="D26" s="15" t="str">
        <f>IF(競技者データ入力シート!D30="", "", 競技者データ入力シート!D30)</f>
        <v/>
      </c>
      <c r="E26" s="15" t="str">
        <f t="shared" si="5"/>
        <v/>
      </c>
      <c r="F26" s="15" t="str">
        <f t="shared" si="6"/>
        <v/>
      </c>
      <c r="G26" s="15" t="str">
        <f t="shared" si="7"/>
        <v/>
      </c>
      <c r="H26" s="15" t="str">
        <f t="shared" si="8"/>
        <v/>
      </c>
      <c r="I26" s="15" t="str">
        <f>IF(競技者データ入力シート!E30="", "", 競技者データ入力シート!E30)</f>
        <v/>
      </c>
      <c r="J26" s="15" t="str">
        <f>IF(競技者データ入力シート!F30="", "", 競技者データ入力シート!F30)</f>
        <v/>
      </c>
      <c r="K26" s="15" t="str">
        <f>IF(競技者データ入力シート!H30="", "", 競技者データ入力シート!H30)</f>
        <v/>
      </c>
      <c r="L26" s="15" t="str">
        <f>IF(競技者データ入力シート!I30="", "", 競技者データ入力シート!I30)</f>
        <v/>
      </c>
      <c r="M26" s="15" t="str">
        <f>IF(競技者データ入力シート!J30="", "", 競技者データ入力シート!J30)</f>
        <v/>
      </c>
      <c r="N26" s="15" t="str">
        <f>IF(競技者データ入力シート!K30="", "", 競技者データ入力シート!K30)</f>
        <v/>
      </c>
      <c r="O26" s="15" t="str">
        <f>IF(競技者データ入力シート!L30="", "", 競技者データ入力シート!L30)</f>
        <v/>
      </c>
      <c r="P26" s="15" t="str">
        <f>IF(A26="","",競技者データ入力シート!$V$1)</f>
        <v/>
      </c>
      <c r="Q26" s="15" t="str">
        <f>IF(P26="", "", 競技者データ入力シート!$S$1)</f>
        <v/>
      </c>
      <c r="R26" s="15" t="str">
        <f>IF(P26="", "", 競技者データ入力シート!$O$1)</f>
        <v/>
      </c>
      <c r="T26" s="15" t="str">
        <f>IF(競技者データ入力シート!M30="", "", 競技者データ入力シート!M30)</f>
        <v/>
      </c>
      <c r="U26" s="15" t="str">
        <f>IF(V26="", "", IF($K26="男", VLOOKUP(V26, データ!$B$2:$C$101, 2, FALSE), IF($K26="女", VLOOKUP(V26, データ!$F$2:$H$101, 2, FALSE), "")))</f>
        <v/>
      </c>
      <c r="V26" s="15" t="str">
        <f>IF(A26="","",IF(競技者データ入力シート!N30="", "", 競技者データ入力シート!N30))</f>
        <v/>
      </c>
      <c r="W26" s="15" t="str">
        <f>IF(競技者データ入力シート!O30="", "", 競技者データ入力シート!O30)</f>
        <v/>
      </c>
      <c r="X26" s="15" t="str">
        <f>IF(競技者データ入力シート!Q30="", "", TRIM(競技者データ入力シート!Q30))</f>
        <v/>
      </c>
      <c r="Y26" s="15" t="str">
        <f>IF(競技者データ入力シート!R30="", "", 競技者データ入力シート!R30)</f>
        <v/>
      </c>
      <c r="Z26" s="15" t="str">
        <f>IF(AA26="", "", IF($K26="男", VLOOKUP(AA26, データ!$B$2:$C$101, 2, FALSE), IF($K26="女", VLOOKUP(AA26, データ!$F$2:$H$101, 2, FALSE), "")))</f>
        <v/>
      </c>
      <c r="AA26" s="15" t="str">
        <f>IF(A26="","",IF(競技者データ入力シート!S30="", "", 競技者データ入力シート!S30))</f>
        <v/>
      </c>
      <c r="AB26" s="15" t="str">
        <f>IF(競技者データ入力シート!T30="", "", 競技者データ入力シート!T30)</f>
        <v/>
      </c>
      <c r="AC26" s="15" t="str">
        <f>IF(競技者データ入力シート!V30="", "", TRIM(競技者データ入力シート!V30))</f>
        <v/>
      </c>
      <c r="AD26" s="15" t="str">
        <f>IF(競技者データ入力シート!W30="", "", 競技者データ入力シート!W30)</f>
        <v/>
      </c>
      <c r="AE26" s="15" t="str">
        <f>IF(AF26="", "", IF($K26="男", VLOOKUP(AF26, データ!$B$2:$C$101, 2, FALSE), IF($K26="女", VLOOKUP(AF26, データ!$F$2:$H$101, 2, FALSE), "")))</f>
        <v/>
      </c>
      <c r="AF26" s="15" t="str">
        <f>IF(A26="","",IF(競技者データ入力シート!X30="", "", 競技者データ入力シート!X30))</f>
        <v/>
      </c>
      <c r="AG26" s="15" t="str">
        <f>IF(競技者データ入力シート!Y30="", "", 競技者データ入力シート!Y30)</f>
        <v/>
      </c>
      <c r="AH26" s="15" t="str">
        <f>IF(競技者データ入力シート!AA30="", "", TRIM(競技者データ入力シート!AA30))</f>
        <v/>
      </c>
      <c r="AI26" s="15" t="str">
        <f>IF(競技者データ入力シート!AB30="", "", 競技者データ入力シート!AB30)</f>
        <v/>
      </c>
      <c r="AJ26" s="15" t="str">
        <f>IF(AK26="", "", IF($K26="男", VLOOKUP(AK26, データ!$B$2:$C$101, 2, FALSE), IF($K26="女", VLOOKUP(AK26, データ!$F$2:$H$101, 2, FALSE), "")))</f>
        <v/>
      </c>
      <c r="AK26" s="15" t="str">
        <f>IF(A26="","",IF(競技者データ入力シート!AC30="", "", 競技者データ入力シート!AC30))</f>
        <v/>
      </c>
      <c r="AL26" s="15" t="str">
        <f>IF(競技者データ入力シート!AD30="", "", 競技者データ入力シート!AD30)</f>
        <v/>
      </c>
      <c r="AM26" s="15" t="str">
        <f>IF(競技者データ入力シート!AF30="", "", TRIM(競技者データ入力シート!AF30))</f>
        <v/>
      </c>
      <c r="AN26" s="15" t="str">
        <f>IF(競技者データ入力シート!AG30="", "", 競技者データ入力シート!AG30)</f>
        <v/>
      </c>
      <c r="AO26" s="15" t="str">
        <f>IF(AP26="", "", IF($K26="男", VLOOKUP(AP26, データ!$B$2:$C$101, 2, FALSE), IF($K26="女", VLOOKUP(AP26, データ!$F$2:$H$101, 2, FALSE), "")))</f>
        <v/>
      </c>
      <c r="AP26" s="15" t="str">
        <f>IF(A26="","",IF(競技者データ入力シート!AH30="", "", 競技者データ入力シート!AH30))</f>
        <v/>
      </c>
      <c r="AQ26" s="15" t="str">
        <f>IF(競技者データ入力シート!AI30="", "", 競技者データ入力シート!AI30)</f>
        <v/>
      </c>
      <c r="AR26" s="15" t="str">
        <f>IF(競技者データ入力シート!AK30="", "", TRIM(競技者データ入力シート!AK30))</f>
        <v/>
      </c>
      <c r="AS26" s="15" t="str">
        <f>IF(競技者データ入力シート!AL30="", "", 競技者データ入力シート!AL30)</f>
        <v/>
      </c>
      <c r="AT26" s="15" t="str">
        <f t="shared" si="4"/>
        <v/>
      </c>
    </row>
    <row r="27" spans="1:46" x14ac:dyDescent="0.15">
      <c r="A27" s="15" t="str">
        <f>競技者データ入力シート!A31</f>
        <v/>
      </c>
      <c r="B27" s="15" t="str">
        <f>IF(競技者データ入力シート!B31="", "", 競技者データ入力シート!B31)</f>
        <v/>
      </c>
      <c r="C27" s="15" t="str">
        <f>IF(競技者データ入力シート!C31="", "", 競技者データ入力シート!C31)</f>
        <v/>
      </c>
      <c r="D27" s="15" t="str">
        <f>IF(競技者データ入力シート!D31="", "", 競技者データ入力シート!D31)</f>
        <v/>
      </c>
      <c r="E27" s="15" t="str">
        <f t="shared" si="5"/>
        <v/>
      </c>
      <c r="F27" s="15" t="str">
        <f t="shared" si="6"/>
        <v/>
      </c>
      <c r="G27" s="15" t="str">
        <f t="shared" si="7"/>
        <v/>
      </c>
      <c r="H27" s="15" t="str">
        <f t="shared" si="8"/>
        <v/>
      </c>
      <c r="I27" s="15" t="str">
        <f>IF(競技者データ入力シート!E31="", "", 競技者データ入力シート!E31)</f>
        <v/>
      </c>
      <c r="J27" s="15" t="str">
        <f>IF(競技者データ入力シート!F31="", "", 競技者データ入力シート!F31)</f>
        <v/>
      </c>
      <c r="K27" s="15" t="str">
        <f>IF(競技者データ入力シート!H31="", "", 競技者データ入力シート!H31)</f>
        <v/>
      </c>
      <c r="L27" s="15" t="str">
        <f>IF(競技者データ入力シート!I31="", "", 競技者データ入力シート!I31)</f>
        <v/>
      </c>
      <c r="M27" s="15" t="str">
        <f>IF(競技者データ入力シート!J31="", "", 競技者データ入力シート!J31)</f>
        <v/>
      </c>
      <c r="N27" s="15" t="str">
        <f>IF(競技者データ入力シート!K31="", "", 競技者データ入力シート!K31)</f>
        <v/>
      </c>
      <c r="O27" s="15" t="str">
        <f>IF(競技者データ入力シート!L31="", "", 競技者データ入力シート!L31)</f>
        <v/>
      </c>
      <c r="P27" s="15" t="str">
        <f>IF(A27="","",競技者データ入力シート!$V$1)</f>
        <v/>
      </c>
      <c r="Q27" s="15" t="str">
        <f>IF(P27="", "", 競技者データ入力シート!$S$1)</f>
        <v/>
      </c>
      <c r="R27" s="15" t="str">
        <f>IF(P27="", "", 競技者データ入力シート!$O$1)</f>
        <v/>
      </c>
      <c r="T27" s="15" t="str">
        <f>IF(競技者データ入力シート!M31="", "", 競技者データ入力シート!M31)</f>
        <v/>
      </c>
      <c r="U27" s="15" t="str">
        <f>IF(V27="", "", IF($K27="男", VLOOKUP(V27, データ!$B$2:$C$101, 2, FALSE), IF($K27="女", VLOOKUP(V27, データ!$F$2:$H$101, 2, FALSE), "")))</f>
        <v/>
      </c>
      <c r="V27" s="15" t="str">
        <f>IF(A27="","",IF(競技者データ入力シート!N31="", "", 競技者データ入力シート!N31))</f>
        <v/>
      </c>
      <c r="W27" s="15" t="str">
        <f>IF(競技者データ入力シート!O31="", "", 競技者データ入力シート!O31)</f>
        <v/>
      </c>
      <c r="X27" s="15" t="str">
        <f>IF(競技者データ入力シート!Q31="", "", TRIM(競技者データ入力シート!Q31))</f>
        <v/>
      </c>
      <c r="Y27" s="15" t="str">
        <f>IF(競技者データ入力シート!R31="", "", 競技者データ入力シート!R31)</f>
        <v/>
      </c>
      <c r="Z27" s="15" t="str">
        <f>IF(AA27="", "", IF($K27="男", VLOOKUP(AA27, データ!$B$2:$C$101, 2, FALSE), IF($K27="女", VLOOKUP(AA27, データ!$F$2:$H$101, 2, FALSE), "")))</f>
        <v/>
      </c>
      <c r="AA27" s="15" t="str">
        <f>IF(A27="","",IF(競技者データ入力シート!S31="", "", 競技者データ入力シート!S31))</f>
        <v/>
      </c>
      <c r="AB27" s="15" t="str">
        <f>IF(競技者データ入力シート!T31="", "", 競技者データ入力シート!T31)</f>
        <v/>
      </c>
      <c r="AC27" s="15" t="str">
        <f>IF(競技者データ入力シート!V31="", "", TRIM(競技者データ入力シート!V31))</f>
        <v/>
      </c>
      <c r="AD27" s="15" t="str">
        <f>IF(競技者データ入力シート!W31="", "", 競技者データ入力シート!W31)</f>
        <v/>
      </c>
      <c r="AE27" s="15" t="str">
        <f>IF(AF27="", "", IF($K27="男", VLOOKUP(AF27, データ!$B$2:$C$101, 2, FALSE), IF($K27="女", VLOOKUP(AF27, データ!$F$2:$H$101, 2, FALSE), "")))</f>
        <v/>
      </c>
      <c r="AF27" s="15" t="str">
        <f>IF(A27="","",IF(競技者データ入力シート!X31="", "", 競技者データ入力シート!X31))</f>
        <v/>
      </c>
      <c r="AG27" s="15" t="str">
        <f>IF(競技者データ入力シート!Y31="", "", 競技者データ入力シート!Y31)</f>
        <v/>
      </c>
      <c r="AH27" s="15" t="str">
        <f>IF(競技者データ入力シート!AA31="", "", TRIM(競技者データ入力シート!AA31))</f>
        <v/>
      </c>
      <c r="AI27" s="15" t="str">
        <f>IF(競技者データ入力シート!AB31="", "", 競技者データ入力シート!AB31)</f>
        <v/>
      </c>
      <c r="AJ27" s="15" t="str">
        <f>IF(AK27="", "", IF($K27="男", VLOOKUP(AK27, データ!$B$2:$C$101, 2, FALSE), IF($K27="女", VLOOKUP(AK27, データ!$F$2:$H$101, 2, FALSE), "")))</f>
        <v/>
      </c>
      <c r="AK27" s="15" t="str">
        <f>IF(A27="","",IF(競技者データ入力シート!AC31="", "", 競技者データ入力シート!AC31))</f>
        <v/>
      </c>
      <c r="AL27" s="15" t="str">
        <f>IF(競技者データ入力シート!AD31="", "", 競技者データ入力シート!AD31)</f>
        <v/>
      </c>
      <c r="AM27" s="15" t="str">
        <f>IF(競技者データ入力シート!AF31="", "", TRIM(競技者データ入力シート!AF31))</f>
        <v/>
      </c>
      <c r="AN27" s="15" t="str">
        <f>IF(競技者データ入力シート!AG31="", "", 競技者データ入力シート!AG31)</f>
        <v/>
      </c>
      <c r="AO27" s="15" t="str">
        <f>IF(AP27="", "", IF($K27="男", VLOOKUP(AP27, データ!$B$2:$C$101, 2, FALSE), IF($K27="女", VLOOKUP(AP27, データ!$F$2:$H$101, 2, FALSE), "")))</f>
        <v/>
      </c>
      <c r="AP27" s="15" t="str">
        <f>IF(A27="","",IF(競技者データ入力シート!AH31="", "", 競技者データ入力シート!AH31))</f>
        <v/>
      </c>
      <c r="AQ27" s="15" t="str">
        <f>IF(競技者データ入力シート!AI31="", "", 競技者データ入力シート!AI31)</f>
        <v/>
      </c>
      <c r="AR27" s="15" t="str">
        <f>IF(競技者データ入力シート!AK31="", "", TRIM(競技者データ入力シート!AK31))</f>
        <v/>
      </c>
      <c r="AS27" s="15" t="str">
        <f>IF(競技者データ入力シート!AL31="", "", 競技者データ入力シート!AL31)</f>
        <v/>
      </c>
      <c r="AT27" s="15" t="str">
        <f t="shared" si="4"/>
        <v/>
      </c>
    </row>
    <row r="28" spans="1:46" x14ac:dyDescent="0.15">
      <c r="A28" s="15" t="str">
        <f>競技者データ入力シート!A32</f>
        <v/>
      </c>
      <c r="B28" s="15" t="str">
        <f>IF(競技者データ入力シート!B32="", "", 競技者データ入力シート!B32)</f>
        <v/>
      </c>
      <c r="C28" s="15" t="str">
        <f>IF(競技者データ入力シート!C32="", "", 競技者データ入力シート!C32)</f>
        <v/>
      </c>
      <c r="D28" s="15" t="str">
        <f>IF(競技者データ入力シート!D32="", "", 競技者データ入力シート!D32)</f>
        <v/>
      </c>
      <c r="E28" s="15" t="str">
        <f t="shared" si="5"/>
        <v/>
      </c>
      <c r="F28" s="15" t="str">
        <f t="shared" si="6"/>
        <v/>
      </c>
      <c r="G28" s="15" t="str">
        <f t="shared" si="7"/>
        <v/>
      </c>
      <c r="H28" s="15" t="str">
        <f t="shared" si="8"/>
        <v/>
      </c>
      <c r="I28" s="15" t="str">
        <f>IF(競技者データ入力シート!E32="", "", 競技者データ入力シート!E32)</f>
        <v/>
      </c>
      <c r="J28" s="15" t="str">
        <f>IF(競技者データ入力シート!F32="", "", 競技者データ入力シート!F32)</f>
        <v/>
      </c>
      <c r="K28" s="15" t="str">
        <f>IF(競技者データ入力シート!H32="", "", 競技者データ入力シート!H32)</f>
        <v/>
      </c>
      <c r="L28" s="15" t="str">
        <f>IF(競技者データ入力シート!I32="", "", 競技者データ入力シート!I32)</f>
        <v/>
      </c>
      <c r="M28" s="15" t="str">
        <f>IF(競技者データ入力シート!J32="", "", 競技者データ入力シート!J32)</f>
        <v/>
      </c>
      <c r="N28" s="15" t="str">
        <f>IF(競技者データ入力シート!K32="", "", 競技者データ入力シート!K32)</f>
        <v/>
      </c>
      <c r="O28" s="15" t="str">
        <f>IF(競技者データ入力シート!L32="", "", 競技者データ入力シート!L32)</f>
        <v/>
      </c>
      <c r="P28" s="15" t="str">
        <f>IF(A28="","",競技者データ入力シート!$V$1)</f>
        <v/>
      </c>
      <c r="Q28" s="15" t="str">
        <f>IF(P28="", "", 競技者データ入力シート!$S$1)</f>
        <v/>
      </c>
      <c r="R28" s="15" t="str">
        <f>IF(P28="", "", 競技者データ入力シート!$O$1)</f>
        <v/>
      </c>
      <c r="T28" s="15" t="str">
        <f>IF(競技者データ入力シート!M32="", "", 競技者データ入力シート!M32)</f>
        <v/>
      </c>
      <c r="U28" s="15" t="str">
        <f>IF(V28="", "", IF($K28="男", VLOOKUP(V28, データ!$B$2:$C$101, 2, FALSE), IF($K28="女", VLOOKUP(V28, データ!$F$2:$H$101, 2, FALSE), "")))</f>
        <v/>
      </c>
      <c r="V28" s="15" t="str">
        <f>IF(A28="","",IF(競技者データ入力シート!N32="", "", 競技者データ入力シート!N32))</f>
        <v/>
      </c>
      <c r="W28" s="15" t="str">
        <f>IF(競技者データ入力シート!O32="", "", 競技者データ入力シート!O32)</f>
        <v/>
      </c>
      <c r="X28" s="15" t="str">
        <f>IF(競技者データ入力シート!Q32="", "", TRIM(競技者データ入力シート!Q32))</f>
        <v/>
      </c>
      <c r="Y28" s="15" t="str">
        <f>IF(競技者データ入力シート!R32="", "", 競技者データ入力シート!R32)</f>
        <v/>
      </c>
      <c r="Z28" s="15" t="str">
        <f>IF(AA28="", "", IF($K28="男", VLOOKUP(AA28, データ!$B$2:$C$101, 2, FALSE), IF($K28="女", VLOOKUP(AA28, データ!$F$2:$H$101, 2, FALSE), "")))</f>
        <v/>
      </c>
      <c r="AA28" s="15" t="str">
        <f>IF(A28="","",IF(競技者データ入力シート!S32="", "", 競技者データ入力シート!S32))</f>
        <v/>
      </c>
      <c r="AB28" s="15" t="str">
        <f>IF(競技者データ入力シート!T32="", "", 競技者データ入力シート!T32)</f>
        <v/>
      </c>
      <c r="AC28" s="15" t="str">
        <f>IF(競技者データ入力シート!V32="", "", TRIM(競技者データ入力シート!V32))</f>
        <v/>
      </c>
      <c r="AD28" s="15" t="str">
        <f>IF(競技者データ入力シート!W32="", "", 競技者データ入力シート!W32)</f>
        <v/>
      </c>
      <c r="AE28" s="15" t="str">
        <f>IF(AF28="", "", IF($K28="男", VLOOKUP(AF28, データ!$B$2:$C$101, 2, FALSE), IF($K28="女", VLOOKUP(AF28, データ!$F$2:$H$101, 2, FALSE), "")))</f>
        <v/>
      </c>
      <c r="AF28" s="15" t="str">
        <f>IF(A28="","",IF(競技者データ入力シート!X32="", "", 競技者データ入力シート!X32))</f>
        <v/>
      </c>
      <c r="AG28" s="15" t="str">
        <f>IF(競技者データ入力シート!Y32="", "", 競技者データ入力シート!Y32)</f>
        <v/>
      </c>
      <c r="AH28" s="15" t="str">
        <f>IF(競技者データ入力シート!AA32="", "", TRIM(競技者データ入力シート!AA32))</f>
        <v/>
      </c>
      <c r="AI28" s="15" t="str">
        <f>IF(競技者データ入力シート!AB32="", "", 競技者データ入力シート!AB32)</f>
        <v/>
      </c>
      <c r="AJ28" s="15" t="str">
        <f>IF(AK28="", "", IF($K28="男", VLOOKUP(AK28, データ!$B$2:$C$101, 2, FALSE), IF($K28="女", VLOOKUP(AK28, データ!$F$2:$H$101, 2, FALSE), "")))</f>
        <v/>
      </c>
      <c r="AK28" s="15" t="str">
        <f>IF(A28="","",IF(競技者データ入力シート!AC32="", "", 競技者データ入力シート!AC32))</f>
        <v/>
      </c>
      <c r="AL28" s="15" t="str">
        <f>IF(競技者データ入力シート!AD32="", "", 競技者データ入力シート!AD32)</f>
        <v/>
      </c>
      <c r="AM28" s="15" t="str">
        <f>IF(競技者データ入力シート!AF32="", "", TRIM(競技者データ入力シート!AF32))</f>
        <v/>
      </c>
      <c r="AN28" s="15" t="str">
        <f>IF(競技者データ入力シート!AG32="", "", 競技者データ入力シート!AG32)</f>
        <v/>
      </c>
      <c r="AO28" s="15" t="str">
        <f>IF(AP28="", "", IF($K28="男", VLOOKUP(AP28, データ!$B$2:$C$101, 2, FALSE), IF($K28="女", VLOOKUP(AP28, データ!$F$2:$H$101, 2, FALSE), "")))</f>
        <v/>
      </c>
      <c r="AP28" s="15" t="str">
        <f>IF(A28="","",IF(競技者データ入力シート!AH32="", "", 競技者データ入力シート!AH32))</f>
        <v/>
      </c>
      <c r="AQ28" s="15" t="str">
        <f>IF(競技者データ入力シート!AI32="", "", 競技者データ入力シート!AI32)</f>
        <v/>
      </c>
      <c r="AR28" s="15" t="str">
        <f>IF(競技者データ入力シート!AK32="", "", TRIM(競技者データ入力シート!AK32))</f>
        <v/>
      </c>
      <c r="AS28" s="15" t="str">
        <f>IF(競技者データ入力シート!AL32="", "", 競技者データ入力シート!AL32)</f>
        <v/>
      </c>
      <c r="AT28" s="15" t="str">
        <f t="shared" si="4"/>
        <v/>
      </c>
    </row>
    <row r="29" spans="1:46" x14ac:dyDescent="0.15">
      <c r="A29" s="15" t="str">
        <f>競技者データ入力シート!A33</f>
        <v/>
      </c>
      <c r="B29" s="15" t="str">
        <f>IF(競技者データ入力シート!B33="", "", 競技者データ入力シート!B33)</f>
        <v/>
      </c>
      <c r="C29" s="15" t="str">
        <f>IF(競技者データ入力シート!C33="", "", 競技者データ入力シート!C33)</f>
        <v/>
      </c>
      <c r="D29" s="15" t="str">
        <f>IF(競技者データ入力シート!D33="", "", 競技者データ入力シート!D33)</f>
        <v/>
      </c>
      <c r="E29" s="15" t="str">
        <f t="shared" si="5"/>
        <v/>
      </c>
      <c r="F29" s="15" t="str">
        <f t="shared" si="6"/>
        <v/>
      </c>
      <c r="G29" s="15" t="str">
        <f t="shared" si="7"/>
        <v/>
      </c>
      <c r="H29" s="15" t="str">
        <f t="shared" si="8"/>
        <v/>
      </c>
      <c r="I29" s="15" t="str">
        <f>IF(競技者データ入力シート!E33="", "", 競技者データ入力シート!E33)</f>
        <v/>
      </c>
      <c r="J29" s="15" t="str">
        <f>IF(競技者データ入力シート!F33="", "", 競技者データ入力シート!F33)</f>
        <v/>
      </c>
      <c r="K29" s="15" t="str">
        <f>IF(競技者データ入力シート!H33="", "", 競技者データ入力シート!H33)</f>
        <v/>
      </c>
      <c r="L29" s="15" t="str">
        <f>IF(競技者データ入力シート!I33="", "", 競技者データ入力シート!I33)</f>
        <v/>
      </c>
      <c r="M29" s="15" t="str">
        <f>IF(競技者データ入力シート!J33="", "", 競技者データ入力シート!J33)</f>
        <v/>
      </c>
      <c r="N29" s="15" t="str">
        <f>IF(競技者データ入力シート!K33="", "", 競技者データ入力シート!K33)</f>
        <v/>
      </c>
      <c r="O29" s="15" t="str">
        <f>IF(競技者データ入力シート!L33="", "", 競技者データ入力シート!L33)</f>
        <v/>
      </c>
      <c r="P29" s="15" t="str">
        <f>IF(A29="","",競技者データ入力シート!$V$1)</f>
        <v/>
      </c>
      <c r="Q29" s="15" t="str">
        <f>IF(P29="", "", 競技者データ入力シート!$S$1)</f>
        <v/>
      </c>
      <c r="R29" s="15" t="str">
        <f>IF(P29="", "", 競技者データ入力シート!$O$1)</f>
        <v/>
      </c>
      <c r="T29" s="15" t="str">
        <f>IF(競技者データ入力シート!M33="", "", 競技者データ入力シート!M33)</f>
        <v/>
      </c>
      <c r="U29" s="15" t="str">
        <f>IF(V29="", "", IF($K29="男", VLOOKUP(V29, データ!$B$2:$C$101, 2, FALSE), IF($K29="女", VLOOKUP(V29, データ!$F$2:$H$101, 2, FALSE), "")))</f>
        <v/>
      </c>
      <c r="V29" s="15" t="str">
        <f>IF(A29="","",IF(競技者データ入力シート!N33="", "", 競技者データ入力シート!N33))</f>
        <v/>
      </c>
      <c r="W29" s="15" t="str">
        <f>IF(競技者データ入力シート!O33="", "", 競技者データ入力シート!O33)</f>
        <v/>
      </c>
      <c r="X29" s="15" t="str">
        <f>IF(競技者データ入力シート!Q33="", "", TRIM(競技者データ入力シート!Q33))</f>
        <v/>
      </c>
      <c r="Y29" s="15" t="str">
        <f>IF(競技者データ入力シート!R33="", "", 競技者データ入力シート!R33)</f>
        <v/>
      </c>
      <c r="Z29" s="15" t="str">
        <f>IF(AA29="", "", IF($K29="男", VLOOKUP(AA29, データ!$B$2:$C$101, 2, FALSE), IF($K29="女", VLOOKUP(AA29, データ!$F$2:$H$101, 2, FALSE), "")))</f>
        <v/>
      </c>
      <c r="AA29" s="15" t="str">
        <f>IF(A29="","",IF(競技者データ入力シート!S33="", "", 競技者データ入力シート!S33))</f>
        <v/>
      </c>
      <c r="AB29" s="15" t="str">
        <f>IF(競技者データ入力シート!T33="", "", 競技者データ入力シート!T33)</f>
        <v/>
      </c>
      <c r="AC29" s="15" t="str">
        <f>IF(競技者データ入力シート!V33="", "", TRIM(競技者データ入力シート!V33))</f>
        <v/>
      </c>
      <c r="AD29" s="15" t="str">
        <f>IF(競技者データ入力シート!W33="", "", 競技者データ入力シート!W33)</f>
        <v/>
      </c>
      <c r="AE29" s="15" t="str">
        <f>IF(AF29="", "", IF($K29="男", VLOOKUP(AF29, データ!$B$2:$C$101, 2, FALSE), IF($K29="女", VLOOKUP(AF29, データ!$F$2:$H$101, 2, FALSE), "")))</f>
        <v/>
      </c>
      <c r="AF29" s="15" t="str">
        <f>IF(A29="","",IF(競技者データ入力シート!X33="", "", 競技者データ入力シート!X33))</f>
        <v/>
      </c>
      <c r="AG29" s="15" t="str">
        <f>IF(競技者データ入力シート!Y33="", "", 競技者データ入力シート!Y33)</f>
        <v/>
      </c>
      <c r="AH29" s="15" t="str">
        <f>IF(競技者データ入力シート!AA33="", "", TRIM(競技者データ入力シート!AA33))</f>
        <v/>
      </c>
      <c r="AI29" s="15" t="str">
        <f>IF(競技者データ入力シート!AB33="", "", 競技者データ入力シート!AB33)</f>
        <v/>
      </c>
      <c r="AJ29" s="15" t="str">
        <f>IF(AK29="", "", IF($K29="男", VLOOKUP(AK29, データ!$B$2:$C$101, 2, FALSE), IF($K29="女", VLOOKUP(AK29, データ!$F$2:$H$101, 2, FALSE), "")))</f>
        <v/>
      </c>
      <c r="AK29" s="15" t="str">
        <f>IF(A29="","",IF(競技者データ入力シート!AC33="", "", 競技者データ入力シート!AC33))</f>
        <v/>
      </c>
      <c r="AL29" s="15" t="str">
        <f>IF(競技者データ入力シート!AD33="", "", 競技者データ入力シート!AD33)</f>
        <v/>
      </c>
      <c r="AM29" s="15" t="str">
        <f>IF(競技者データ入力シート!AF33="", "", TRIM(競技者データ入力シート!AF33))</f>
        <v/>
      </c>
      <c r="AN29" s="15" t="str">
        <f>IF(競技者データ入力シート!AG33="", "", 競技者データ入力シート!AG33)</f>
        <v/>
      </c>
      <c r="AO29" s="15" t="str">
        <f>IF(AP29="", "", IF($K29="男", VLOOKUP(AP29, データ!$B$2:$C$101, 2, FALSE), IF($K29="女", VLOOKUP(AP29, データ!$F$2:$H$101, 2, FALSE), "")))</f>
        <v/>
      </c>
      <c r="AP29" s="15" t="str">
        <f>IF(A29="","",IF(競技者データ入力シート!AH33="", "", 競技者データ入力シート!AH33))</f>
        <v/>
      </c>
      <c r="AQ29" s="15" t="str">
        <f>IF(競技者データ入力シート!AI33="", "", 競技者データ入力シート!AI33)</f>
        <v/>
      </c>
      <c r="AR29" s="15" t="str">
        <f>IF(競技者データ入力シート!AK33="", "", TRIM(競技者データ入力シート!AK33))</f>
        <v/>
      </c>
      <c r="AS29" s="15" t="str">
        <f>IF(競技者データ入力シート!AL33="", "", 競技者データ入力シート!AL33)</f>
        <v/>
      </c>
      <c r="AT29" s="15" t="str">
        <f t="shared" si="4"/>
        <v/>
      </c>
    </row>
    <row r="30" spans="1:46" x14ac:dyDescent="0.15">
      <c r="A30" s="15" t="str">
        <f>競技者データ入力シート!A34</f>
        <v/>
      </c>
      <c r="B30" s="15" t="str">
        <f>IF(競技者データ入力シート!B34="", "", 競技者データ入力シート!B34)</f>
        <v/>
      </c>
      <c r="C30" s="15" t="str">
        <f>IF(競技者データ入力シート!C34="", "", 競技者データ入力シート!C34)</f>
        <v/>
      </c>
      <c r="D30" s="15" t="str">
        <f>IF(競技者データ入力シート!D34="", "", 競技者データ入力シート!D34)</f>
        <v/>
      </c>
      <c r="E30" s="15" t="str">
        <f t="shared" si="5"/>
        <v/>
      </c>
      <c r="F30" s="15" t="str">
        <f t="shared" si="6"/>
        <v/>
      </c>
      <c r="G30" s="15" t="str">
        <f t="shared" si="7"/>
        <v/>
      </c>
      <c r="H30" s="15" t="str">
        <f t="shared" si="8"/>
        <v/>
      </c>
      <c r="I30" s="15" t="str">
        <f>IF(競技者データ入力シート!E34="", "", 競技者データ入力シート!E34)</f>
        <v/>
      </c>
      <c r="J30" s="15" t="str">
        <f>IF(競技者データ入力シート!F34="", "", 競技者データ入力シート!F34)</f>
        <v/>
      </c>
      <c r="K30" s="15" t="str">
        <f>IF(競技者データ入力シート!H34="", "", 競技者データ入力シート!H34)</f>
        <v/>
      </c>
      <c r="L30" s="15" t="str">
        <f>IF(競技者データ入力シート!I34="", "", 競技者データ入力シート!I34)</f>
        <v/>
      </c>
      <c r="M30" s="15" t="str">
        <f>IF(競技者データ入力シート!J34="", "", 競技者データ入力シート!J34)</f>
        <v/>
      </c>
      <c r="N30" s="15" t="str">
        <f>IF(競技者データ入力シート!K34="", "", 競技者データ入力シート!K34)</f>
        <v/>
      </c>
      <c r="O30" s="15" t="str">
        <f>IF(競技者データ入力シート!L34="", "", 競技者データ入力シート!L34)</f>
        <v/>
      </c>
      <c r="P30" s="15" t="str">
        <f>IF(A30="","",競技者データ入力シート!$V$1)</f>
        <v/>
      </c>
      <c r="Q30" s="15" t="str">
        <f>IF(P30="", "", 競技者データ入力シート!$S$1)</f>
        <v/>
      </c>
      <c r="R30" s="15" t="str">
        <f>IF(P30="", "", 競技者データ入力シート!$O$1)</f>
        <v/>
      </c>
      <c r="T30" s="15" t="str">
        <f>IF(競技者データ入力シート!M34="", "", 競技者データ入力シート!M34)</f>
        <v/>
      </c>
      <c r="U30" s="15" t="str">
        <f>IF(V30="", "", IF($K30="男", VLOOKUP(V30, データ!$B$2:$C$101, 2, FALSE), IF($K30="女", VLOOKUP(V30, データ!$F$2:$H$101, 2, FALSE), "")))</f>
        <v/>
      </c>
      <c r="V30" s="15" t="str">
        <f>IF(A30="","",IF(競技者データ入力シート!N34="", "", 競技者データ入力シート!N34))</f>
        <v/>
      </c>
      <c r="W30" s="15" t="str">
        <f>IF(競技者データ入力シート!O34="", "", 競技者データ入力シート!O34)</f>
        <v/>
      </c>
      <c r="X30" s="15" t="str">
        <f>IF(競技者データ入力シート!Q34="", "", TRIM(競技者データ入力シート!Q34))</f>
        <v/>
      </c>
      <c r="Y30" s="15" t="str">
        <f>IF(競技者データ入力シート!R34="", "", 競技者データ入力シート!R34)</f>
        <v/>
      </c>
      <c r="Z30" s="15" t="str">
        <f>IF(AA30="", "", IF($K30="男", VLOOKUP(AA30, データ!$B$2:$C$101, 2, FALSE), IF($K30="女", VLOOKUP(AA30, データ!$F$2:$H$101, 2, FALSE), "")))</f>
        <v/>
      </c>
      <c r="AA30" s="15" t="str">
        <f>IF(A30="","",IF(競技者データ入力シート!S34="", "", 競技者データ入力シート!S34))</f>
        <v/>
      </c>
      <c r="AB30" s="15" t="str">
        <f>IF(競技者データ入力シート!T34="", "", 競技者データ入力シート!T34)</f>
        <v/>
      </c>
      <c r="AC30" s="15" t="str">
        <f>IF(競技者データ入力シート!V34="", "", TRIM(競技者データ入力シート!V34))</f>
        <v/>
      </c>
      <c r="AD30" s="15" t="str">
        <f>IF(競技者データ入力シート!W34="", "", 競技者データ入力シート!W34)</f>
        <v/>
      </c>
      <c r="AE30" s="15" t="str">
        <f>IF(AF30="", "", IF($K30="男", VLOOKUP(AF30, データ!$B$2:$C$101, 2, FALSE), IF($K30="女", VLOOKUP(AF30, データ!$F$2:$H$101, 2, FALSE), "")))</f>
        <v/>
      </c>
      <c r="AF30" s="15" t="str">
        <f>IF(A30="","",IF(競技者データ入力シート!X34="", "", 競技者データ入力シート!X34))</f>
        <v/>
      </c>
      <c r="AG30" s="15" t="str">
        <f>IF(競技者データ入力シート!Y34="", "", 競技者データ入力シート!Y34)</f>
        <v/>
      </c>
      <c r="AH30" s="15" t="str">
        <f>IF(競技者データ入力シート!AA34="", "", TRIM(競技者データ入力シート!AA34))</f>
        <v/>
      </c>
      <c r="AI30" s="15" t="str">
        <f>IF(競技者データ入力シート!AB34="", "", 競技者データ入力シート!AB34)</f>
        <v/>
      </c>
      <c r="AJ30" s="15" t="str">
        <f>IF(AK30="", "", IF($K30="男", VLOOKUP(AK30, データ!$B$2:$C$101, 2, FALSE), IF($K30="女", VLOOKUP(AK30, データ!$F$2:$H$101, 2, FALSE), "")))</f>
        <v/>
      </c>
      <c r="AK30" s="15" t="str">
        <f>IF(A30="","",IF(競技者データ入力シート!AC34="", "", 競技者データ入力シート!AC34))</f>
        <v/>
      </c>
      <c r="AL30" s="15" t="str">
        <f>IF(競技者データ入力シート!AD34="", "", 競技者データ入力シート!AD34)</f>
        <v/>
      </c>
      <c r="AM30" s="15" t="str">
        <f>IF(競技者データ入力シート!AF34="", "", TRIM(競技者データ入力シート!AF34))</f>
        <v/>
      </c>
      <c r="AN30" s="15" t="str">
        <f>IF(競技者データ入力シート!AG34="", "", 競技者データ入力シート!AG34)</f>
        <v/>
      </c>
      <c r="AO30" s="15" t="str">
        <f>IF(AP30="", "", IF($K30="男", VLOOKUP(AP30, データ!$B$2:$C$101, 2, FALSE), IF($K30="女", VLOOKUP(AP30, データ!$F$2:$H$101, 2, FALSE), "")))</f>
        <v/>
      </c>
      <c r="AP30" s="15" t="str">
        <f>IF(A30="","",IF(競技者データ入力シート!AH34="", "", 競技者データ入力シート!AH34))</f>
        <v/>
      </c>
      <c r="AQ30" s="15" t="str">
        <f>IF(競技者データ入力シート!AI34="", "", 競技者データ入力シート!AI34)</f>
        <v/>
      </c>
      <c r="AR30" s="15" t="str">
        <f>IF(競技者データ入力シート!AK34="", "", TRIM(競技者データ入力シート!AK34))</f>
        <v/>
      </c>
      <c r="AS30" s="15" t="str">
        <f>IF(競技者データ入力シート!AL34="", "", 競技者データ入力シート!AL34)</f>
        <v/>
      </c>
      <c r="AT30" s="15" t="str">
        <f t="shared" si="4"/>
        <v/>
      </c>
    </row>
    <row r="31" spans="1:46" x14ac:dyDescent="0.15">
      <c r="A31" s="15" t="str">
        <f>競技者データ入力シート!A35</f>
        <v/>
      </c>
      <c r="B31" s="15" t="str">
        <f>IF(競技者データ入力シート!B35="", "", 競技者データ入力シート!B35)</f>
        <v/>
      </c>
      <c r="C31" s="15" t="str">
        <f>IF(競技者データ入力シート!C35="", "", 競技者データ入力シート!C35)</f>
        <v/>
      </c>
      <c r="D31" s="15" t="str">
        <f>IF(競技者データ入力シート!D35="", "", 競技者データ入力シート!D35)</f>
        <v/>
      </c>
      <c r="E31" s="15" t="str">
        <f t="shared" si="5"/>
        <v/>
      </c>
      <c r="F31" s="15" t="str">
        <f t="shared" si="6"/>
        <v/>
      </c>
      <c r="G31" s="15" t="str">
        <f t="shared" si="7"/>
        <v/>
      </c>
      <c r="H31" s="15" t="str">
        <f t="shared" si="8"/>
        <v/>
      </c>
      <c r="I31" s="15" t="str">
        <f>IF(競技者データ入力シート!E35="", "", 競技者データ入力シート!E35)</f>
        <v/>
      </c>
      <c r="J31" s="15" t="str">
        <f>IF(競技者データ入力シート!F35="", "", 競技者データ入力シート!F35)</f>
        <v/>
      </c>
      <c r="K31" s="15" t="str">
        <f>IF(競技者データ入力シート!H35="", "", 競技者データ入力シート!H35)</f>
        <v/>
      </c>
      <c r="L31" s="15" t="str">
        <f>IF(競技者データ入力シート!I35="", "", 競技者データ入力シート!I35)</f>
        <v/>
      </c>
      <c r="M31" s="15" t="str">
        <f>IF(競技者データ入力シート!J35="", "", 競技者データ入力シート!J35)</f>
        <v/>
      </c>
      <c r="N31" s="15" t="str">
        <f>IF(競技者データ入力シート!K35="", "", 競技者データ入力シート!K35)</f>
        <v/>
      </c>
      <c r="O31" s="15" t="str">
        <f>IF(競技者データ入力シート!L35="", "", 競技者データ入力シート!L35)</f>
        <v/>
      </c>
      <c r="P31" s="15" t="str">
        <f>IF(A31="","",競技者データ入力シート!$V$1)</f>
        <v/>
      </c>
      <c r="Q31" s="15" t="str">
        <f>IF(P31="", "", 競技者データ入力シート!$S$1)</f>
        <v/>
      </c>
      <c r="R31" s="15" t="str">
        <f>IF(P31="", "", 競技者データ入力シート!$O$1)</f>
        <v/>
      </c>
      <c r="T31" s="15" t="str">
        <f>IF(競技者データ入力シート!M35="", "", 競技者データ入力シート!M35)</f>
        <v/>
      </c>
      <c r="U31" s="15" t="str">
        <f>IF(V31="", "", IF($K31="男", VLOOKUP(V31, データ!$B$2:$C$101, 2, FALSE), IF($K31="女", VLOOKUP(V31, データ!$F$2:$H$101, 2, FALSE), "")))</f>
        <v/>
      </c>
      <c r="V31" s="15" t="str">
        <f>IF(A31="","",IF(競技者データ入力シート!N35="", "", 競技者データ入力シート!N35))</f>
        <v/>
      </c>
      <c r="W31" s="15" t="str">
        <f>IF(競技者データ入力シート!O35="", "", 競技者データ入力シート!O35)</f>
        <v/>
      </c>
      <c r="X31" s="15" t="str">
        <f>IF(競技者データ入力シート!Q35="", "", TRIM(競技者データ入力シート!Q35))</f>
        <v/>
      </c>
      <c r="Y31" s="15" t="str">
        <f>IF(競技者データ入力シート!R35="", "", 競技者データ入力シート!R35)</f>
        <v/>
      </c>
      <c r="Z31" s="15" t="str">
        <f>IF(AA31="", "", IF($K31="男", VLOOKUP(AA31, データ!$B$2:$C$101, 2, FALSE), IF($K31="女", VLOOKUP(AA31, データ!$F$2:$H$101, 2, FALSE), "")))</f>
        <v/>
      </c>
      <c r="AA31" s="15" t="str">
        <f>IF(A31="","",IF(競技者データ入力シート!S35="", "", 競技者データ入力シート!S35))</f>
        <v/>
      </c>
      <c r="AB31" s="15" t="str">
        <f>IF(競技者データ入力シート!T35="", "", 競技者データ入力シート!T35)</f>
        <v/>
      </c>
      <c r="AC31" s="15" t="str">
        <f>IF(競技者データ入力シート!V35="", "", TRIM(競技者データ入力シート!V35))</f>
        <v/>
      </c>
      <c r="AD31" s="15" t="str">
        <f>IF(競技者データ入力シート!W35="", "", 競技者データ入力シート!W35)</f>
        <v/>
      </c>
      <c r="AE31" s="15" t="str">
        <f>IF(AF31="", "", IF($K31="男", VLOOKUP(AF31, データ!$B$2:$C$101, 2, FALSE), IF($K31="女", VLOOKUP(AF31, データ!$F$2:$H$101, 2, FALSE), "")))</f>
        <v/>
      </c>
      <c r="AF31" s="15" t="str">
        <f>IF(A31="","",IF(競技者データ入力シート!X35="", "", 競技者データ入力シート!X35))</f>
        <v/>
      </c>
      <c r="AG31" s="15" t="str">
        <f>IF(競技者データ入力シート!Y35="", "", 競技者データ入力シート!Y35)</f>
        <v/>
      </c>
      <c r="AH31" s="15" t="str">
        <f>IF(競技者データ入力シート!AA35="", "", TRIM(競技者データ入力シート!AA35))</f>
        <v/>
      </c>
      <c r="AI31" s="15" t="str">
        <f>IF(競技者データ入力シート!AB35="", "", 競技者データ入力シート!AB35)</f>
        <v/>
      </c>
      <c r="AJ31" s="15" t="str">
        <f>IF(AK31="", "", IF($K31="男", VLOOKUP(AK31, データ!$B$2:$C$101, 2, FALSE), IF($K31="女", VLOOKUP(AK31, データ!$F$2:$H$101, 2, FALSE), "")))</f>
        <v/>
      </c>
      <c r="AK31" s="15" t="str">
        <f>IF(A31="","",IF(競技者データ入力シート!AC35="", "", 競技者データ入力シート!AC35))</f>
        <v/>
      </c>
      <c r="AL31" s="15" t="str">
        <f>IF(競技者データ入力シート!AD35="", "", 競技者データ入力シート!AD35)</f>
        <v/>
      </c>
      <c r="AM31" s="15" t="str">
        <f>IF(競技者データ入力シート!AF35="", "", TRIM(競技者データ入力シート!AF35))</f>
        <v/>
      </c>
      <c r="AN31" s="15" t="str">
        <f>IF(競技者データ入力シート!AG35="", "", 競技者データ入力シート!AG35)</f>
        <v/>
      </c>
      <c r="AO31" s="15" t="str">
        <f>IF(AP31="", "", IF($K31="男", VLOOKUP(AP31, データ!$B$2:$C$101, 2, FALSE), IF($K31="女", VLOOKUP(AP31, データ!$F$2:$H$101, 2, FALSE), "")))</f>
        <v/>
      </c>
      <c r="AP31" s="15" t="str">
        <f>IF(A31="","",IF(競技者データ入力シート!AH35="", "", 競技者データ入力シート!AH35))</f>
        <v/>
      </c>
      <c r="AQ31" s="15" t="str">
        <f>IF(競技者データ入力シート!AI35="", "", 競技者データ入力シート!AI35)</f>
        <v/>
      </c>
      <c r="AR31" s="15" t="str">
        <f>IF(競技者データ入力シート!AK35="", "", TRIM(競技者データ入力シート!AK35))</f>
        <v/>
      </c>
      <c r="AS31" s="15" t="str">
        <f>IF(競技者データ入力シート!AL35="", "", 競技者データ入力シート!AL35)</f>
        <v/>
      </c>
      <c r="AT31" s="15" t="str">
        <f t="shared" si="4"/>
        <v/>
      </c>
    </row>
    <row r="32" spans="1:46" x14ac:dyDescent="0.15">
      <c r="A32" s="15" t="str">
        <f>競技者データ入力シート!A36</f>
        <v/>
      </c>
      <c r="B32" s="15" t="str">
        <f>IF(競技者データ入力シート!B36="", "", 競技者データ入力シート!B36)</f>
        <v/>
      </c>
      <c r="C32" s="15" t="str">
        <f>IF(競技者データ入力シート!C36="", "", 競技者データ入力シート!C36)</f>
        <v/>
      </c>
      <c r="D32" s="15" t="str">
        <f>IF(競技者データ入力シート!D36="", "", 競技者データ入力シート!D36)</f>
        <v/>
      </c>
      <c r="E32" s="15" t="str">
        <f t="shared" si="5"/>
        <v/>
      </c>
      <c r="F32" s="15" t="str">
        <f t="shared" si="6"/>
        <v/>
      </c>
      <c r="G32" s="15" t="str">
        <f t="shared" si="7"/>
        <v/>
      </c>
      <c r="H32" s="15" t="str">
        <f t="shared" si="8"/>
        <v/>
      </c>
      <c r="I32" s="15" t="str">
        <f>IF(競技者データ入力シート!E36="", "", 競技者データ入力シート!E36)</f>
        <v/>
      </c>
      <c r="J32" s="15" t="str">
        <f>IF(競技者データ入力シート!F36="", "", 競技者データ入力シート!F36)</f>
        <v/>
      </c>
      <c r="K32" s="15" t="str">
        <f>IF(競技者データ入力シート!H36="", "", 競技者データ入力シート!H36)</f>
        <v/>
      </c>
      <c r="L32" s="15" t="str">
        <f>IF(競技者データ入力シート!I36="", "", 競技者データ入力シート!I36)</f>
        <v/>
      </c>
      <c r="M32" s="15" t="str">
        <f>IF(競技者データ入力シート!J36="", "", 競技者データ入力シート!J36)</f>
        <v/>
      </c>
      <c r="N32" s="15" t="str">
        <f>IF(競技者データ入力シート!K36="", "", 競技者データ入力シート!K36)</f>
        <v/>
      </c>
      <c r="O32" s="15" t="str">
        <f>IF(競技者データ入力シート!L36="", "", 競技者データ入力シート!L36)</f>
        <v/>
      </c>
      <c r="P32" s="15" t="str">
        <f>IF(A32="","",競技者データ入力シート!$V$1)</f>
        <v/>
      </c>
      <c r="Q32" s="15" t="str">
        <f>IF(P32="", "", 競技者データ入力シート!$S$1)</f>
        <v/>
      </c>
      <c r="R32" s="15" t="str">
        <f>IF(P32="", "", 競技者データ入力シート!$O$1)</f>
        <v/>
      </c>
      <c r="T32" s="15" t="str">
        <f>IF(競技者データ入力シート!M36="", "", 競技者データ入力シート!M36)</f>
        <v/>
      </c>
      <c r="U32" s="15" t="str">
        <f>IF(V32="", "", IF($K32="男", VLOOKUP(V32, データ!$B$2:$C$101, 2, FALSE), IF($K32="女", VLOOKUP(V32, データ!$F$2:$H$101, 2, FALSE), "")))</f>
        <v/>
      </c>
      <c r="V32" s="15" t="str">
        <f>IF(A32="","",IF(競技者データ入力シート!N36="", "", 競技者データ入力シート!N36))</f>
        <v/>
      </c>
      <c r="W32" s="15" t="str">
        <f>IF(競技者データ入力シート!O36="", "", 競技者データ入力シート!O36)</f>
        <v/>
      </c>
      <c r="X32" s="15" t="str">
        <f>IF(競技者データ入力シート!Q36="", "", TRIM(競技者データ入力シート!Q36))</f>
        <v/>
      </c>
      <c r="Y32" s="15" t="str">
        <f>IF(競技者データ入力シート!R36="", "", 競技者データ入力シート!R36)</f>
        <v/>
      </c>
      <c r="Z32" s="15" t="str">
        <f>IF(AA32="", "", IF($K32="男", VLOOKUP(AA32, データ!$B$2:$C$101, 2, FALSE), IF($K32="女", VLOOKUP(AA32, データ!$F$2:$H$101, 2, FALSE), "")))</f>
        <v/>
      </c>
      <c r="AA32" s="15" t="str">
        <f>IF(A32="","",IF(競技者データ入力シート!S36="", "", 競技者データ入力シート!S36))</f>
        <v/>
      </c>
      <c r="AB32" s="15" t="str">
        <f>IF(競技者データ入力シート!T36="", "", 競技者データ入力シート!T36)</f>
        <v/>
      </c>
      <c r="AC32" s="15" t="str">
        <f>IF(競技者データ入力シート!V36="", "", TRIM(競技者データ入力シート!V36))</f>
        <v/>
      </c>
      <c r="AD32" s="15" t="str">
        <f>IF(競技者データ入力シート!W36="", "", 競技者データ入力シート!W36)</f>
        <v/>
      </c>
      <c r="AE32" s="15" t="str">
        <f>IF(AF32="", "", IF($K32="男", VLOOKUP(AF32, データ!$B$2:$C$101, 2, FALSE), IF($K32="女", VLOOKUP(AF32, データ!$F$2:$H$101, 2, FALSE), "")))</f>
        <v/>
      </c>
      <c r="AF32" s="15" t="str">
        <f>IF(A32="","",IF(競技者データ入力シート!X36="", "", 競技者データ入力シート!X36))</f>
        <v/>
      </c>
      <c r="AG32" s="15" t="str">
        <f>IF(競技者データ入力シート!Y36="", "", 競技者データ入力シート!Y36)</f>
        <v/>
      </c>
      <c r="AH32" s="15" t="str">
        <f>IF(競技者データ入力シート!AA36="", "", TRIM(競技者データ入力シート!AA36))</f>
        <v/>
      </c>
      <c r="AI32" s="15" t="str">
        <f>IF(競技者データ入力シート!AB36="", "", 競技者データ入力シート!AB36)</f>
        <v/>
      </c>
      <c r="AJ32" s="15" t="str">
        <f>IF(AK32="", "", IF($K32="男", VLOOKUP(AK32, データ!$B$2:$C$101, 2, FALSE), IF($K32="女", VLOOKUP(AK32, データ!$F$2:$H$101, 2, FALSE), "")))</f>
        <v/>
      </c>
      <c r="AK32" s="15" t="str">
        <f>IF(A32="","",IF(競技者データ入力シート!AC36="", "", 競技者データ入力シート!AC36))</f>
        <v/>
      </c>
      <c r="AL32" s="15" t="str">
        <f>IF(競技者データ入力シート!AD36="", "", 競技者データ入力シート!AD36)</f>
        <v/>
      </c>
      <c r="AM32" s="15" t="str">
        <f>IF(競技者データ入力シート!AF36="", "", TRIM(競技者データ入力シート!AF36))</f>
        <v/>
      </c>
      <c r="AN32" s="15" t="str">
        <f>IF(競技者データ入力シート!AG36="", "", 競技者データ入力シート!AG36)</f>
        <v/>
      </c>
      <c r="AO32" s="15" t="str">
        <f>IF(AP32="", "", IF($K32="男", VLOOKUP(AP32, データ!$B$2:$C$101, 2, FALSE), IF($K32="女", VLOOKUP(AP32, データ!$F$2:$H$101, 2, FALSE), "")))</f>
        <v/>
      </c>
      <c r="AP32" s="15" t="str">
        <f>IF(A32="","",IF(競技者データ入力シート!AH36="", "", 競技者データ入力シート!AH36))</f>
        <v/>
      </c>
      <c r="AQ32" s="15" t="str">
        <f>IF(競技者データ入力シート!AI36="", "", 競技者データ入力シート!AI36)</f>
        <v/>
      </c>
      <c r="AR32" s="15" t="str">
        <f>IF(競技者データ入力シート!AK36="", "", TRIM(競技者データ入力シート!AK36))</f>
        <v/>
      </c>
      <c r="AS32" s="15" t="str">
        <f>IF(競技者データ入力シート!AL36="", "", 競技者データ入力シート!AL36)</f>
        <v/>
      </c>
      <c r="AT32" s="15" t="str">
        <f t="shared" si="4"/>
        <v/>
      </c>
    </row>
    <row r="33" spans="1:46" x14ac:dyDescent="0.15">
      <c r="A33" s="15" t="str">
        <f>競技者データ入力シート!A37</f>
        <v/>
      </c>
      <c r="B33" s="15" t="str">
        <f>IF(競技者データ入力シート!B37="", "", 競技者データ入力シート!B37)</f>
        <v/>
      </c>
      <c r="C33" s="15" t="str">
        <f>IF(競技者データ入力シート!C37="", "", 競技者データ入力シート!C37)</f>
        <v/>
      </c>
      <c r="D33" s="15" t="str">
        <f>IF(競技者データ入力シート!D37="", "", 競技者データ入力シート!D37)</f>
        <v/>
      </c>
      <c r="E33" s="15" t="str">
        <f t="shared" si="5"/>
        <v/>
      </c>
      <c r="F33" s="15" t="str">
        <f t="shared" si="6"/>
        <v/>
      </c>
      <c r="G33" s="15" t="str">
        <f t="shared" si="7"/>
        <v/>
      </c>
      <c r="H33" s="15" t="str">
        <f t="shared" si="8"/>
        <v/>
      </c>
      <c r="I33" s="15" t="str">
        <f>IF(競技者データ入力シート!E37="", "", 競技者データ入力シート!E37)</f>
        <v/>
      </c>
      <c r="J33" s="15" t="str">
        <f>IF(競技者データ入力シート!F37="", "", 競技者データ入力シート!F37)</f>
        <v/>
      </c>
      <c r="K33" s="15" t="str">
        <f>IF(競技者データ入力シート!H37="", "", 競技者データ入力シート!H37)</f>
        <v/>
      </c>
      <c r="L33" s="15" t="str">
        <f>IF(競技者データ入力シート!I37="", "", 競技者データ入力シート!I37)</f>
        <v/>
      </c>
      <c r="M33" s="15" t="str">
        <f>IF(競技者データ入力シート!J37="", "", 競技者データ入力シート!J37)</f>
        <v/>
      </c>
      <c r="N33" s="15" t="str">
        <f>IF(競技者データ入力シート!K37="", "", 競技者データ入力シート!K37)</f>
        <v/>
      </c>
      <c r="O33" s="15" t="str">
        <f>IF(競技者データ入力シート!L37="", "", 競技者データ入力シート!L37)</f>
        <v/>
      </c>
      <c r="P33" s="15" t="str">
        <f>IF(A33="","",競技者データ入力シート!$V$1)</f>
        <v/>
      </c>
      <c r="Q33" s="15" t="str">
        <f>IF(P33="", "", 競技者データ入力シート!$S$1)</f>
        <v/>
      </c>
      <c r="R33" s="15" t="str">
        <f>IF(P33="", "", 競技者データ入力シート!$O$1)</f>
        <v/>
      </c>
      <c r="T33" s="15" t="str">
        <f>IF(競技者データ入力シート!M37="", "", 競技者データ入力シート!M37)</f>
        <v/>
      </c>
      <c r="U33" s="15" t="str">
        <f>IF(V33="", "", IF($K33="男", VLOOKUP(V33, データ!$B$2:$C$101, 2, FALSE), IF($K33="女", VLOOKUP(V33, データ!$F$2:$H$101, 2, FALSE), "")))</f>
        <v/>
      </c>
      <c r="V33" s="15" t="str">
        <f>IF(A33="","",IF(競技者データ入力シート!N37="", "", 競技者データ入力シート!N37))</f>
        <v/>
      </c>
      <c r="W33" s="15" t="str">
        <f>IF(競技者データ入力シート!O37="", "", 競技者データ入力シート!O37)</f>
        <v/>
      </c>
      <c r="X33" s="15" t="str">
        <f>IF(競技者データ入力シート!Q37="", "", TRIM(競技者データ入力シート!Q37))</f>
        <v/>
      </c>
      <c r="Y33" s="15" t="str">
        <f>IF(競技者データ入力シート!R37="", "", 競技者データ入力シート!R37)</f>
        <v/>
      </c>
      <c r="Z33" s="15" t="str">
        <f>IF(AA33="", "", IF($K33="男", VLOOKUP(AA33, データ!$B$2:$C$101, 2, FALSE), IF($K33="女", VLOOKUP(AA33, データ!$F$2:$H$101, 2, FALSE), "")))</f>
        <v/>
      </c>
      <c r="AA33" s="15" t="str">
        <f>IF(A33="","",IF(競技者データ入力シート!S37="", "", 競技者データ入力シート!S37))</f>
        <v/>
      </c>
      <c r="AB33" s="15" t="str">
        <f>IF(競技者データ入力シート!T37="", "", 競技者データ入力シート!T37)</f>
        <v/>
      </c>
      <c r="AC33" s="15" t="str">
        <f>IF(競技者データ入力シート!V37="", "", TRIM(競技者データ入力シート!V37))</f>
        <v/>
      </c>
      <c r="AD33" s="15" t="str">
        <f>IF(競技者データ入力シート!W37="", "", 競技者データ入力シート!W37)</f>
        <v/>
      </c>
      <c r="AE33" s="15" t="str">
        <f>IF(AF33="", "", IF($K33="男", VLOOKUP(AF33, データ!$B$2:$C$101, 2, FALSE), IF($K33="女", VLOOKUP(AF33, データ!$F$2:$H$101, 2, FALSE), "")))</f>
        <v/>
      </c>
      <c r="AF33" s="15" t="str">
        <f>IF(A33="","",IF(競技者データ入力シート!X37="", "", 競技者データ入力シート!X37))</f>
        <v/>
      </c>
      <c r="AG33" s="15" t="str">
        <f>IF(競技者データ入力シート!Y37="", "", 競技者データ入力シート!Y37)</f>
        <v/>
      </c>
      <c r="AH33" s="15" t="str">
        <f>IF(競技者データ入力シート!AA37="", "", TRIM(競技者データ入力シート!AA37))</f>
        <v/>
      </c>
      <c r="AI33" s="15" t="str">
        <f>IF(競技者データ入力シート!AB37="", "", 競技者データ入力シート!AB37)</f>
        <v/>
      </c>
      <c r="AJ33" s="15" t="str">
        <f>IF(AK33="", "", IF($K33="男", VLOOKUP(AK33, データ!$B$2:$C$101, 2, FALSE), IF($K33="女", VLOOKUP(AK33, データ!$F$2:$H$101, 2, FALSE), "")))</f>
        <v/>
      </c>
      <c r="AK33" s="15" t="str">
        <f>IF(A33="","",IF(競技者データ入力シート!AC37="", "", 競技者データ入力シート!AC37))</f>
        <v/>
      </c>
      <c r="AL33" s="15" t="str">
        <f>IF(競技者データ入力シート!AD37="", "", 競技者データ入力シート!AD37)</f>
        <v/>
      </c>
      <c r="AM33" s="15" t="str">
        <f>IF(競技者データ入力シート!AF37="", "", TRIM(競技者データ入力シート!AF37))</f>
        <v/>
      </c>
      <c r="AN33" s="15" t="str">
        <f>IF(競技者データ入力シート!AG37="", "", 競技者データ入力シート!AG37)</f>
        <v/>
      </c>
      <c r="AO33" s="15" t="str">
        <f>IF(AP33="", "", IF($K33="男", VLOOKUP(AP33, データ!$B$2:$C$101, 2, FALSE), IF($K33="女", VLOOKUP(AP33, データ!$F$2:$H$101, 2, FALSE), "")))</f>
        <v/>
      </c>
      <c r="AP33" s="15" t="str">
        <f>IF(A33="","",IF(競技者データ入力シート!AH37="", "", 競技者データ入力シート!AH37))</f>
        <v/>
      </c>
      <c r="AQ33" s="15" t="str">
        <f>IF(競技者データ入力シート!AI37="", "", 競技者データ入力シート!AI37)</f>
        <v/>
      </c>
      <c r="AR33" s="15" t="str">
        <f>IF(競技者データ入力シート!AK37="", "", TRIM(競技者データ入力シート!AK37))</f>
        <v/>
      </c>
      <c r="AS33" s="15" t="str">
        <f>IF(競技者データ入力シート!AL37="", "", 競技者データ入力シート!AL37)</f>
        <v/>
      </c>
      <c r="AT33" s="15" t="str">
        <f t="shared" si="4"/>
        <v/>
      </c>
    </row>
    <row r="34" spans="1:46" x14ac:dyDescent="0.15">
      <c r="A34" s="15" t="str">
        <f>競技者データ入力シート!A38</f>
        <v/>
      </c>
      <c r="B34" s="15" t="str">
        <f>IF(競技者データ入力シート!B38="", "", 競技者データ入力シート!B38)</f>
        <v/>
      </c>
      <c r="C34" s="15" t="str">
        <f>IF(競技者データ入力シート!C38="", "", 競技者データ入力シート!C38)</f>
        <v/>
      </c>
      <c r="D34" s="15" t="str">
        <f>IF(競技者データ入力シート!D38="", "", 競技者データ入力シート!D38)</f>
        <v/>
      </c>
      <c r="E34" s="15" t="str">
        <f t="shared" si="5"/>
        <v/>
      </c>
      <c r="F34" s="15" t="str">
        <f t="shared" si="6"/>
        <v/>
      </c>
      <c r="G34" s="15" t="str">
        <f t="shared" si="7"/>
        <v/>
      </c>
      <c r="H34" s="15" t="str">
        <f t="shared" si="8"/>
        <v/>
      </c>
      <c r="I34" s="15" t="str">
        <f>IF(競技者データ入力シート!E38="", "", 競技者データ入力シート!E38)</f>
        <v/>
      </c>
      <c r="J34" s="15" t="str">
        <f>IF(競技者データ入力シート!F38="", "", 競技者データ入力シート!F38)</f>
        <v/>
      </c>
      <c r="K34" s="15" t="str">
        <f>IF(競技者データ入力シート!H38="", "", 競技者データ入力シート!H38)</f>
        <v/>
      </c>
      <c r="L34" s="15" t="str">
        <f>IF(競技者データ入力シート!I38="", "", 競技者データ入力シート!I38)</f>
        <v/>
      </c>
      <c r="M34" s="15" t="str">
        <f>IF(競技者データ入力シート!J38="", "", 競技者データ入力シート!J38)</f>
        <v/>
      </c>
      <c r="N34" s="15" t="str">
        <f>IF(競技者データ入力シート!K38="", "", 競技者データ入力シート!K38)</f>
        <v/>
      </c>
      <c r="O34" s="15" t="str">
        <f>IF(競技者データ入力シート!L38="", "", 競技者データ入力シート!L38)</f>
        <v/>
      </c>
      <c r="P34" s="15" t="str">
        <f>IF(A34="","",競技者データ入力シート!$V$1)</f>
        <v/>
      </c>
      <c r="Q34" s="15" t="str">
        <f>IF(P34="", "", 競技者データ入力シート!$S$1)</f>
        <v/>
      </c>
      <c r="R34" s="15" t="str">
        <f>IF(P34="", "", 競技者データ入力シート!$O$1)</f>
        <v/>
      </c>
      <c r="T34" s="15" t="str">
        <f>IF(競技者データ入力シート!M38="", "", 競技者データ入力シート!M38)</f>
        <v/>
      </c>
      <c r="U34" s="15" t="str">
        <f>IF(V34="", "", IF($K34="男", VLOOKUP(V34, データ!$B$2:$C$101, 2, FALSE), IF($K34="女", VLOOKUP(V34, データ!$F$2:$H$101, 2, FALSE), "")))</f>
        <v/>
      </c>
      <c r="V34" s="15" t="str">
        <f>IF(A34="","",IF(競技者データ入力シート!N38="", "", 競技者データ入力シート!N38))</f>
        <v/>
      </c>
      <c r="W34" s="15" t="str">
        <f>IF(競技者データ入力シート!O38="", "", 競技者データ入力シート!O38)</f>
        <v/>
      </c>
      <c r="X34" s="15" t="str">
        <f>IF(競技者データ入力シート!Q38="", "", TRIM(競技者データ入力シート!Q38))</f>
        <v/>
      </c>
      <c r="Y34" s="15" t="str">
        <f>IF(競技者データ入力シート!R38="", "", 競技者データ入力シート!R38)</f>
        <v/>
      </c>
      <c r="Z34" s="15" t="str">
        <f>IF(AA34="", "", IF($K34="男", VLOOKUP(AA34, データ!$B$2:$C$101, 2, FALSE), IF($K34="女", VLOOKUP(AA34, データ!$F$2:$H$101, 2, FALSE), "")))</f>
        <v/>
      </c>
      <c r="AA34" s="15" t="str">
        <f>IF(A34="","",IF(競技者データ入力シート!S38="", "", 競技者データ入力シート!S38))</f>
        <v/>
      </c>
      <c r="AB34" s="15" t="str">
        <f>IF(競技者データ入力シート!T38="", "", 競技者データ入力シート!T38)</f>
        <v/>
      </c>
      <c r="AC34" s="15" t="str">
        <f>IF(競技者データ入力シート!V38="", "", TRIM(競技者データ入力シート!V38))</f>
        <v/>
      </c>
      <c r="AD34" s="15" t="str">
        <f>IF(競技者データ入力シート!W38="", "", 競技者データ入力シート!W38)</f>
        <v/>
      </c>
      <c r="AE34" s="15" t="str">
        <f>IF(AF34="", "", IF($K34="男", VLOOKUP(AF34, データ!$B$2:$C$101, 2, FALSE), IF($K34="女", VLOOKUP(AF34, データ!$F$2:$H$101, 2, FALSE), "")))</f>
        <v/>
      </c>
      <c r="AF34" s="15" t="str">
        <f>IF(A34="","",IF(競技者データ入力シート!X38="", "", 競技者データ入力シート!X38))</f>
        <v/>
      </c>
      <c r="AG34" s="15" t="str">
        <f>IF(競技者データ入力シート!Y38="", "", 競技者データ入力シート!Y38)</f>
        <v/>
      </c>
      <c r="AH34" s="15" t="str">
        <f>IF(競技者データ入力シート!AA38="", "", TRIM(競技者データ入力シート!AA38))</f>
        <v/>
      </c>
      <c r="AI34" s="15" t="str">
        <f>IF(競技者データ入力シート!AB38="", "", 競技者データ入力シート!AB38)</f>
        <v/>
      </c>
      <c r="AJ34" s="15" t="str">
        <f>IF(AK34="", "", IF($K34="男", VLOOKUP(AK34, データ!$B$2:$C$101, 2, FALSE), IF($K34="女", VLOOKUP(AK34, データ!$F$2:$H$101, 2, FALSE), "")))</f>
        <v/>
      </c>
      <c r="AK34" s="15" t="str">
        <f>IF(A34="","",IF(競技者データ入力シート!AC38="", "", 競技者データ入力シート!AC38))</f>
        <v/>
      </c>
      <c r="AL34" s="15" t="str">
        <f>IF(競技者データ入力シート!AD38="", "", 競技者データ入力シート!AD38)</f>
        <v/>
      </c>
      <c r="AM34" s="15" t="str">
        <f>IF(競技者データ入力シート!AF38="", "", TRIM(競技者データ入力シート!AF38))</f>
        <v/>
      </c>
      <c r="AN34" s="15" t="str">
        <f>IF(競技者データ入力シート!AG38="", "", 競技者データ入力シート!AG38)</f>
        <v/>
      </c>
      <c r="AO34" s="15" t="str">
        <f>IF(AP34="", "", IF($K34="男", VLOOKUP(AP34, データ!$B$2:$C$101, 2, FALSE), IF($K34="女", VLOOKUP(AP34, データ!$F$2:$H$101, 2, FALSE), "")))</f>
        <v/>
      </c>
      <c r="AP34" s="15" t="str">
        <f>IF(A34="","",IF(競技者データ入力シート!AH38="", "", 競技者データ入力シート!AH38))</f>
        <v/>
      </c>
      <c r="AQ34" s="15" t="str">
        <f>IF(競技者データ入力シート!AI38="", "", 競技者データ入力シート!AI38)</f>
        <v/>
      </c>
      <c r="AR34" s="15" t="str">
        <f>IF(競技者データ入力シート!AK38="", "", TRIM(競技者データ入力シート!AK38))</f>
        <v/>
      </c>
      <c r="AS34" s="15" t="str">
        <f>IF(競技者データ入力シート!AL38="", "", 競技者データ入力シート!AL38)</f>
        <v/>
      </c>
      <c r="AT34" s="15" t="str">
        <f t="shared" si="4"/>
        <v/>
      </c>
    </row>
    <row r="35" spans="1:46" x14ac:dyDescent="0.15">
      <c r="A35" s="15" t="str">
        <f>競技者データ入力シート!A39</f>
        <v/>
      </c>
      <c r="B35" s="15" t="str">
        <f>IF(競技者データ入力シート!B39="", "", 競技者データ入力シート!B39)</f>
        <v/>
      </c>
      <c r="C35" s="15" t="str">
        <f>IF(競技者データ入力シート!C39="", "", 競技者データ入力シート!C39)</f>
        <v/>
      </c>
      <c r="D35" s="15" t="str">
        <f>IF(競技者データ入力シート!D39="", "", 競技者データ入力シート!D39)</f>
        <v/>
      </c>
      <c r="E35" s="15" t="str">
        <f t="shared" si="5"/>
        <v/>
      </c>
      <c r="F35" s="15" t="str">
        <f t="shared" si="6"/>
        <v/>
      </c>
      <c r="G35" s="15" t="str">
        <f t="shared" si="7"/>
        <v/>
      </c>
      <c r="H35" s="15" t="str">
        <f t="shared" si="8"/>
        <v/>
      </c>
      <c r="I35" s="15" t="str">
        <f>IF(競技者データ入力シート!E39="", "", 競技者データ入力シート!E39)</f>
        <v/>
      </c>
      <c r="J35" s="15" t="str">
        <f>IF(競技者データ入力シート!F39="", "", 競技者データ入力シート!F39)</f>
        <v/>
      </c>
      <c r="K35" s="15" t="str">
        <f>IF(競技者データ入力シート!H39="", "", 競技者データ入力シート!H39)</f>
        <v/>
      </c>
      <c r="L35" s="15" t="str">
        <f>IF(競技者データ入力シート!I39="", "", 競技者データ入力シート!I39)</f>
        <v/>
      </c>
      <c r="M35" s="15" t="str">
        <f>IF(競技者データ入力シート!J39="", "", 競技者データ入力シート!J39)</f>
        <v/>
      </c>
      <c r="N35" s="15" t="str">
        <f>IF(競技者データ入力シート!K39="", "", 競技者データ入力シート!K39)</f>
        <v/>
      </c>
      <c r="O35" s="15" t="str">
        <f>IF(競技者データ入力シート!L39="", "", 競技者データ入力シート!L39)</f>
        <v/>
      </c>
      <c r="P35" s="15" t="str">
        <f>IF(A35="","",競技者データ入力シート!$V$1)</f>
        <v/>
      </c>
      <c r="Q35" s="15" t="str">
        <f>IF(P35="", "", 競技者データ入力シート!$S$1)</f>
        <v/>
      </c>
      <c r="R35" s="15" t="str">
        <f>IF(P35="", "", 競技者データ入力シート!$O$1)</f>
        <v/>
      </c>
      <c r="T35" s="15" t="str">
        <f>IF(競技者データ入力シート!M39="", "", 競技者データ入力シート!M39)</f>
        <v/>
      </c>
      <c r="U35" s="15" t="str">
        <f>IF(V35="", "", IF($K35="男", VLOOKUP(V35, データ!$B$2:$C$101, 2, FALSE), IF($K35="女", VLOOKUP(V35, データ!$F$2:$H$101, 2, FALSE), "")))</f>
        <v/>
      </c>
      <c r="V35" s="15" t="str">
        <f>IF(A35="","",IF(競技者データ入力シート!N39="", "", 競技者データ入力シート!N39))</f>
        <v/>
      </c>
      <c r="W35" s="15" t="str">
        <f>IF(競技者データ入力シート!O39="", "", 競技者データ入力シート!O39)</f>
        <v/>
      </c>
      <c r="X35" s="15" t="str">
        <f>IF(競技者データ入力シート!Q39="", "", TRIM(競技者データ入力シート!Q39))</f>
        <v/>
      </c>
      <c r="Y35" s="15" t="str">
        <f>IF(競技者データ入力シート!R39="", "", 競技者データ入力シート!R39)</f>
        <v/>
      </c>
      <c r="Z35" s="15" t="str">
        <f>IF(AA35="", "", IF($K35="男", VLOOKUP(AA35, データ!$B$2:$C$101, 2, FALSE), IF($K35="女", VLOOKUP(AA35, データ!$F$2:$H$101, 2, FALSE), "")))</f>
        <v/>
      </c>
      <c r="AA35" s="15" t="str">
        <f>IF(A35="","",IF(競技者データ入力シート!S39="", "", 競技者データ入力シート!S39))</f>
        <v/>
      </c>
      <c r="AB35" s="15" t="str">
        <f>IF(競技者データ入力シート!T39="", "", 競技者データ入力シート!T39)</f>
        <v/>
      </c>
      <c r="AC35" s="15" t="str">
        <f>IF(競技者データ入力シート!V39="", "", TRIM(競技者データ入力シート!V39))</f>
        <v/>
      </c>
      <c r="AD35" s="15" t="str">
        <f>IF(競技者データ入力シート!W39="", "", 競技者データ入力シート!W39)</f>
        <v/>
      </c>
      <c r="AE35" s="15" t="str">
        <f>IF(AF35="", "", IF($K35="男", VLOOKUP(AF35, データ!$B$2:$C$101, 2, FALSE), IF($K35="女", VLOOKUP(AF35, データ!$F$2:$H$101, 2, FALSE), "")))</f>
        <v/>
      </c>
      <c r="AF35" s="15" t="str">
        <f>IF(A35="","",IF(競技者データ入力シート!X39="", "", 競技者データ入力シート!X39))</f>
        <v/>
      </c>
      <c r="AG35" s="15" t="str">
        <f>IF(競技者データ入力シート!Y39="", "", 競技者データ入力シート!Y39)</f>
        <v/>
      </c>
      <c r="AH35" s="15" t="str">
        <f>IF(競技者データ入力シート!AA39="", "", TRIM(競技者データ入力シート!AA39))</f>
        <v/>
      </c>
      <c r="AI35" s="15" t="str">
        <f>IF(競技者データ入力シート!AB39="", "", 競技者データ入力シート!AB39)</f>
        <v/>
      </c>
      <c r="AJ35" s="15" t="str">
        <f>IF(AK35="", "", IF($K35="男", VLOOKUP(AK35, データ!$B$2:$C$101, 2, FALSE), IF($K35="女", VLOOKUP(AK35, データ!$F$2:$H$101, 2, FALSE), "")))</f>
        <v/>
      </c>
      <c r="AK35" s="15" t="str">
        <f>IF(A35="","",IF(競技者データ入力シート!AC39="", "", 競技者データ入力シート!AC39))</f>
        <v/>
      </c>
      <c r="AL35" s="15" t="str">
        <f>IF(競技者データ入力シート!AD39="", "", 競技者データ入力シート!AD39)</f>
        <v/>
      </c>
      <c r="AM35" s="15" t="str">
        <f>IF(競技者データ入力シート!AF39="", "", TRIM(競技者データ入力シート!AF39))</f>
        <v/>
      </c>
      <c r="AN35" s="15" t="str">
        <f>IF(競技者データ入力シート!AG39="", "", 競技者データ入力シート!AG39)</f>
        <v/>
      </c>
      <c r="AO35" s="15" t="str">
        <f>IF(AP35="", "", IF($K35="男", VLOOKUP(AP35, データ!$B$2:$C$101, 2, FALSE), IF($K35="女", VLOOKUP(AP35, データ!$F$2:$H$101, 2, FALSE), "")))</f>
        <v/>
      </c>
      <c r="AP35" s="15" t="str">
        <f>IF(A35="","",IF(競技者データ入力シート!AH39="", "", 競技者データ入力シート!AH39))</f>
        <v/>
      </c>
      <c r="AQ35" s="15" t="str">
        <f>IF(競技者データ入力シート!AI39="", "", 競技者データ入力シート!AI39)</f>
        <v/>
      </c>
      <c r="AR35" s="15" t="str">
        <f>IF(競技者データ入力シート!AK39="", "", TRIM(競技者データ入力シート!AK39))</f>
        <v/>
      </c>
      <c r="AS35" s="15" t="str">
        <f>IF(競技者データ入力シート!AL39="", "", 競技者データ入力シート!AL39)</f>
        <v/>
      </c>
      <c r="AT35" s="15" t="str">
        <f t="shared" si="4"/>
        <v/>
      </c>
    </row>
    <row r="36" spans="1:46" x14ac:dyDescent="0.15">
      <c r="A36" s="15" t="str">
        <f>競技者データ入力シート!A40</f>
        <v/>
      </c>
      <c r="B36" s="15" t="str">
        <f>IF(競技者データ入力シート!B40="", "", 競技者データ入力シート!B40)</f>
        <v/>
      </c>
      <c r="C36" s="15" t="str">
        <f>IF(競技者データ入力シート!C40="", "", 競技者データ入力シート!C40)</f>
        <v/>
      </c>
      <c r="D36" s="15" t="str">
        <f>IF(競技者データ入力シート!D40="", "", 競技者データ入力シート!D40)</f>
        <v/>
      </c>
      <c r="E36" s="15" t="str">
        <f t="shared" si="5"/>
        <v/>
      </c>
      <c r="F36" s="15" t="str">
        <f t="shared" si="6"/>
        <v/>
      </c>
      <c r="G36" s="15" t="str">
        <f t="shared" si="7"/>
        <v/>
      </c>
      <c r="H36" s="15" t="str">
        <f t="shared" si="8"/>
        <v/>
      </c>
      <c r="I36" s="15" t="str">
        <f>IF(競技者データ入力シート!E40="", "", 競技者データ入力シート!E40)</f>
        <v/>
      </c>
      <c r="J36" s="15" t="str">
        <f>IF(競技者データ入力シート!F40="", "", 競技者データ入力シート!F40)</f>
        <v/>
      </c>
      <c r="K36" s="15" t="str">
        <f>IF(競技者データ入力シート!H40="", "", 競技者データ入力シート!H40)</f>
        <v/>
      </c>
      <c r="L36" s="15" t="str">
        <f>IF(競技者データ入力シート!I40="", "", 競技者データ入力シート!I40)</f>
        <v/>
      </c>
      <c r="M36" s="15" t="str">
        <f>IF(競技者データ入力シート!J40="", "", 競技者データ入力シート!J40)</f>
        <v/>
      </c>
      <c r="N36" s="15" t="str">
        <f>IF(競技者データ入力シート!K40="", "", 競技者データ入力シート!K40)</f>
        <v/>
      </c>
      <c r="O36" s="15" t="str">
        <f>IF(競技者データ入力シート!L40="", "", 競技者データ入力シート!L40)</f>
        <v/>
      </c>
      <c r="P36" s="15" t="str">
        <f>IF(A36="","",競技者データ入力シート!$V$1)</f>
        <v/>
      </c>
      <c r="Q36" s="15" t="str">
        <f>IF(P36="", "", 競技者データ入力シート!$S$1)</f>
        <v/>
      </c>
      <c r="R36" s="15" t="str">
        <f>IF(P36="", "", 競技者データ入力シート!$O$1)</f>
        <v/>
      </c>
      <c r="T36" s="15" t="str">
        <f>IF(競技者データ入力シート!M40="", "", 競技者データ入力シート!M40)</f>
        <v/>
      </c>
      <c r="U36" s="15" t="str">
        <f>IF(V36="", "", IF($K36="男", VLOOKUP(V36, データ!$B$2:$C$101, 2, FALSE), IF($K36="女", VLOOKUP(V36, データ!$F$2:$H$101, 2, FALSE), "")))</f>
        <v/>
      </c>
      <c r="V36" s="15" t="str">
        <f>IF(A36="","",IF(競技者データ入力シート!N40="", "", 競技者データ入力シート!N40))</f>
        <v/>
      </c>
      <c r="W36" s="15" t="str">
        <f>IF(競技者データ入力シート!O40="", "", 競技者データ入力シート!O40)</f>
        <v/>
      </c>
      <c r="X36" s="15" t="str">
        <f>IF(競技者データ入力シート!Q40="", "", TRIM(競技者データ入力シート!Q40))</f>
        <v/>
      </c>
      <c r="Y36" s="15" t="str">
        <f>IF(競技者データ入力シート!R40="", "", 競技者データ入力シート!R40)</f>
        <v/>
      </c>
      <c r="Z36" s="15" t="str">
        <f>IF(AA36="", "", IF($K36="男", VLOOKUP(AA36, データ!$B$2:$C$101, 2, FALSE), IF($K36="女", VLOOKUP(AA36, データ!$F$2:$H$101, 2, FALSE), "")))</f>
        <v/>
      </c>
      <c r="AA36" s="15" t="str">
        <f>IF(A36="","",IF(競技者データ入力シート!S40="", "", 競技者データ入力シート!S40))</f>
        <v/>
      </c>
      <c r="AB36" s="15" t="str">
        <f>IF(競技者データ入力シート!T40="", "", 競技者データ入力シート!T40)</f>
        <v/>
      </c>
      <c r="AC36" s="15" t="str">
        <f>IF(競技者データ入力シート!V40="", "", TRIM(競技者データ入力シート!V40))</f>
        <v/>
      </c>
      <c r="AD36" s="15" t="str">
        <f>IF(競技者データ入力シート!W40="", "", 競技者データ入力シート!W40)</f>
        <v/>
      </c>
      <c r="AE36" s="15" t="str">
        <f>IF(AF36="", "", IF($K36="男", VLOOKUP(AF36, データ!$B$2:$C$101, 2, FALSE), IF($K36="女", VLOOKUP(AF36, データ!$F$2:$H$101, 2, FALSE), "")))</f>
        <v/>
      </c>
      <c r="AF36" s="15" t="str">
        <f>IF(A36="","",IF(競技者データ入力シート!X40="", "", 競技者データ入力シート!X40))</f>
        <v/>
      </c>
      <c r="AG36" s="15" t="str">
        <f>IF(競技者データ入力シート!Y40="", "", 競技者データ入力シート!Y40)</f>
        <v/>
      </c>
      <c r="AH36" s="15" t="str">
        <f>IF(競技者データ入力シート!AA40="", "", TRIM(競技者データ入力シート!AA40))</f>
        <v/>
      </c>
      <c r="AI36" s="15" t="str">
        <f>IF(競技者データ入力シート!AB40="", "", 競技者データ入力シート!AB40)</f>
        <v/>
      </c>
      <c r="AJ36" s="15" t="str">
        <f>IF(AK36="", "", IF($K36="男", VLOOKUP(AK36, データ!$B$2:$C$101, 2, FALSE), IF($K36="女", VLOOKUP(AK36, データ!$F$2:$H$101, 2, FALSE), "")))</f>
        <v/>
      </c>
      <c r="AK36" s="15" t="str">
        <f>IF(A36="","",IF(競技者データ入力シート!AC40="", "", 競技者データ入力シート!AC40))</f>
        <v/>
      </c>
      <c r="AL36" s="15" t="str">
        <f>IF(競技者データ入力シート!AD40="", "", 競技者データ入力シート!AD40)</f>
        <v/>
      </c>
      <c r="AM36" s="15" t="str">
        <f>IF(競技者データ入力シート!AF40="", "", TRIM(競技者データ入力シート!AF40))</f>
        <v/>
      </c>
      <c r="AN36" s="15" t="str">
        <f>IF(競技者データ入力シート!AG40="", "", 競技者データ入力シート!AG40)</f>
        <v/>
      </c>
      <c r="AO36" s="15" t="str">
        <f>IF(AP36="", "", IF($K36="男", VLOOKUP(AP36, データ!$B$2:$C$101, 2, FALSE), IF($K36="女", VLOOKUP(AP36, データ!$F$2:$H$101, 2, FALSE), "")))</f>
        <v/>
      </c>
      <c r="AP36" s="15" t="str">
        <f>IF(A36="","",IF(競技者データ入力シート!AH40="", "", 競技者データ入力シート!AH40))</f>
        <v/>
      </c>
      <c r="AQ36" s="15" t="str">
        <f>IF(競技者データ入力シート!AI40="", "", 競技者データ入力シート!AI40)</f>
        <v/>
      </c>
      <c r="AR36" s="15" t="str">
        <f>IF(競技者データ入力シート!AK40="", "", TRIM(競技者データ入力シート!AK40))</f>
        <v/>
      </c>
      <c r="AS36" s="15" t="str">
        <f>IF(競技者データ入力シート!AL40="", "", 競技者データ入力シート!AL40)</f>
        <v/>
      </c>
      <c r="AT36" s="15" t="str">
        <f t="shared" si="4"/>
        <v/>
      </c>
    </row>
    <row r="37" spans="1:46" x14ac:dyDescent="0.15">
      <c r="A37" s="15" t="str">
        <f>競技者データ入力シート!A41</f>
        <v/>
      </c>
      <c r="B37" s="15" t="str">
        <f>IF(競技者データ入力シート!B41="", "", 競技者データ入力シート!B41)</f>
        <v/>
      </c>
      <c r="C37" s="15" t="str">
        <f>IF(競技者データ入力シート!C41="", "", 競技者データ入力シート!C41)</f>
        <v/>
      </c>
      <c r="D37" s="15" t="str">
        <f>IF(競技者データ入力シート!D41="", "", 競技者データ入力シート!D41)</f>
        <v/>
      </c>
      <c r="E37" s="15" t="str">
        <f t="shared" si="5"/>
        <v/>
      </c>
      <c r="F37" s="15" t="str">
        <f t="shared" si="6"/>
        <v/>
      </c>
      <c r="G37" s="15" t="str">
        <f t="shared" si="7"/>
        <v/>
      </c>
      <c r="H37" s="15" t="str">
        <f t="shared" si="8"/>
        <v/>
      </c>
      <c r="I37" s="15" t="str">
        <f>IF(競技者データ入力シート!E41="", "", 競技者データ入力シート!E41)</f>
        <v/>
      </c>
      <c r="J37" s="15" t="str">
        <f>IF(競技者データ入力シート!F41="", "", 競技者データ入力シート!F41)</f>
        <v/>
      </c>
      <c r="K37" s="15" t="str">
        <f>IF(競技者データ入力シート!H41="", "", 競技者データ入力シート!H41)</f>
        <v/>
      </c>
      <c r="L37" s="15" t="str">
        <f>IF(競技者データ入力シート!I41="", "", 競技者データ入力シート!I41)</f>
        <v/>
      </c>
      <c r="M37" s="15" t="str">
        <f>IF(競技者データ入力シート!J41="", "", 競技者データ入力シート!J41)</f>
        <v/>
      </c>
      <c r="N37" s="15" t="str">
        <f>IF(競技者データ入力シート!K41="", "", 競技者データ入力シート!K41)</f>
        <v/>
      </c>
      <c r="O37" s="15" t="str">
        <f>IF(競技者データ入力シート!L41="", "", 競技者データ入力シート!L41)</f>
        <v/>
      </c>
      <c r="P37" s="15" t="str">
        <f>IF(A37="","",競技者データ入力シート!$V$1)</f>
        <v/>
      </c>
      <c r="Q37" s="15" t="str">
        <f>IF(P37="", "", 競技者データ入力シート!$S$1)</f>
        <v/>
      </c>
      <c r="R37" s="15" t="str">
        <f>IF(P37="", "", 競技者データ入力シート!$O$1)</f>
        <v/>
      </c>
      <c r="T37" s="15" t="str">
        <f>IF(競技者データ入力シート!M41="", "", 競技者データ入力シート!M41)</f>
        <v/>
      </c>
      <c r="U37" s="15" t="str">
        <f>IF(V37="", "", IF($K37="男", VLOOKUP(V37, データ!$B$2:$C$101, 2, FALSE), IF($K37="女", VLOOKUP(V37, データ!$F$2:$H$101, 2, FALSE), "")))</f>
        <v/>
      </c>
      <c r="V37" s="15" t="str">
        <f>IF(A37="","",IF(競技者データ入力シート!N41="", "", 競技者データ入力シート!N41))</f>
        <v/>
      </c>
      <c r="W37" s="15" t="str">
        <f>IF(競技者データ入力シート!O41="", "", 競技者データ入力シート!O41)</f>
        <v/>
      </c>
      <c r="X37" s="15" t="str">
        <f>IF(競技者データ入力シート!Q41="", "", TRIM(競技者データ入力シート!Q41))</f>
        <v/>
      </c>
      <c r="Y37" s="15" t="str">
        <f>IF(競技者データ入力シート!R41="", "", 競技者データ入力シート!R41)</f>
        <v/>
      </c>
      <c r="Z37" s="15" t="str">
        <f>IF(AA37="", "", IF($K37="男", VLOOKUP(AA37, データ!$B$2:$C$101, 2, FALSE), IF($K37="女", VLOOKUP(AA37, データ!$F$2:$H$101, 2, FALSE), "")))</f>
        <v/>
      </c>
      <c r="AA37" s="15" t="str">
        <f>IF(A37="","",IF(競技者データ入力シート!S41="", "", 競技者データ入力シート!S41))</f>
        <v/>
      </c>
      <c r="AB37" s="15" t="str">
        <f>IF(競技者データ入力シート!T41="", "", 競技者データ入力シート!T41)</f>
        <v/>
      </c>
      <c r="AC37" s="15" t="str">
        <f>IF(競技者データ入力シート!V41="", "", TRIM(競技者データ入力シート!V41))</f>
        <v/>
      </c>
      <c r="AD37" s="15" t="str">
        <f>IF(競技者データ入力シート!W41="", "", 競技者データ入力シート!W41)</f>
        <v/>
      </c>
      <c r="AE37" s="15" t="str">
        <f>IF(AF37="", "", IF($K37="男", VLOOKUP(AF37, データ!$B$2:$C$101, 2, FALSE), IF($K37="女", VLOOKUP(AF37, データ!$F$2:$H$101, 2, FALSE), "")))</f>
        <v/>
      </c>
      <c r="AF37" s="15" t="str">
        <f>IF(A37="","",IF(競技者データ入力シート!X41="", "", 競技者データ入力シート!X41))</f>
        <v/>
      </c>
      <c r="AG37" s="15" t="str">
        <f>IF(競技者データ入力シート!Y41="", "", 競技者データ入力シート!Y41)</f>
        <v/>
      </c>
      <c r="AH37" s="15" t="str">
        <f>IF(競技者データ入力シート!AA41="", "", TRIM(競技者データ入力シート!AA41))</f>
        <v/>
      </c>
      <c r="AI37" s="15" t="str">
        <f>IF(競技者データ入力シート!AB41="", "", 競技者データ入力シート!AB41)</f>
        <v/>
      </c>
      <c r="AJ37" s="15" t="str">
        <f>IF(AK37="", "", IF($K37="男", VLOOKUP(AK37, データ!$B$2:$C$101, 2, FALSE), IF($K37="女", VLOOKUP(AK37, データ!$F$2:$H$101, 2, FALSE), "")))</f>
        <v/>
      </c>
      <c r="AK37" s="15" t="str">
        <f>IF(A37="","",IF(競技者データ入力シート!AC41="", "", 競技者データ入力シート!AC41))</f>
        <v/>
      </c>
      <c r="AL37" s="15" t="str">
        <f>IF(競技者データ入力シート!AD41="", "", 競技者データ入力シート!AD41)</f>
        <v/>
      </c>
      <c r="AM37" s="15" t="str">
        <f>IF(競技者データ入力シート!AF41="", "", TRIM(競技者データ入力シート!AF41))</f>
        <v/>
      </c>
      <c r="AN37" s="15" t="str">
        <f>IF(競技者データ入力シート!AG41="", "", 競技者データ入力シート!AG41)</f>
        <v/>
      </c>
      <c r="AO37" s="15" t="str">
        <f>IF(AP37="", "", IF($K37="男", VLOOKUP(AP37, データ!$B$2:$C$101, 2, FALSE), IF($K37="女", VLOOKUP(AP37, データ!$F$2:$H$101, 2, FALSE), "")))</f>
        <v/>
      </c>
      <c r="AP37" s="15" t="str">
        <f>IF(A37="","",IF(競技者データ入力シート!AH41="", "", 競技者データ入力シート!AH41))</f>
        <v/>
      </c>
      <c r="AQ37" s="15" t="str">
        <f>IF(競技者データ入力シート!AI41="", "", 競技者データ入力シート!AI41)</f>
        <v/>
      </c>
      <c r="AR37" s="15" t="str">
        <f>IF(競技者データ入力シート!AK41="", "", TRIM(競技者データ入力シート!AK41))</f>
        <v/>
      </c>
      <c r="AS37" s="15" t="str">
        <f>IF(競技者データ入力シート!AL41="", "", 競技者データ入力シート!AL41)</f>
        <v/>
      </c>
      <c r="AT37" s="15" t="str">
        <f t="shared" si="4"/>
        <v/>
      </c>
    </row>
    <row r="38" spans="1:46" x14ac:dyDescent="0.15">
      <c r="A38" s="15" t="str">
        <f>競技者データ入力シート!A42</f>
        <v/>
      </c>
      <c r="B38" s="15" t="str">
        <f>IF(競技者データ入力シート!B42="", "", 競技者データ入力シート!B42)</f>
        <v/>
      </c>
      <c r="C38" s="15" t="str">
        <f>IF(競技者データ入力シート!C42="", "", 競技者データ入力シート!C42)</f>
        <v/>
      </c>
      <c r="D38" s="15" t="str">
        <f>IF(競技者データ入力シート!D42="", "", 競技者データ入力シート!D42)</f>
        <v/>
      </c>
      <c r="E38" s="15" t="str">
        <f t="shared" si="5"/>
        <v/>
      </c>
      <c r="F38" s="15" t="str">
        <f t="shared" si="6"/>
        <v/>
      </c>
      <c r="G38" s="15" t="str">
        <f t="shared" si="7"/>
        <v/>
      </c>
      <c r="H38" s="15" t="str">
        <f t="shared" si="8"/>
        <v/>
      </c>
      <c r="I38" s="15" t="str">
        <f>IF(競技者データ入力シート!E42="", "", 競技者データ入力シート!E42)</f>
        <v/>
      </c>
      <c r="J38" s="15" t="str">
        <f>IF(競技者データ入力シート!F42="", "", 競技者データ入力シート!F42)</f>
        <v/>
      </c>
      <c r="K38" s="15" t="str">
        <f>IF(競技者データ入力シート!H42="", "", 競技者データ入力シート!H42)</f>
        <v/>
      </c>
      <c r="L38" s="15" t="str">
        <f>IF(競技者データ入力シート!I42="", "", 競技者データ入力シート!I42)</f>
        <v/>
      </c>
      <c r="M38" s="15" t="str">
        <f>IF(競技者データ入力シート!J42="", "", 競技者データ入力シート!J42)</f>
        <v/>
      </c>
      <c r="N38" s="15" t="str">
        <f>IF(競技者データ入力シート!K42="", "", 競技者データ入力シート!K42)</f>
        <v/>
      </c>
      <c r="O38" s="15" t="str">
        <f>IF(競技者データ入力シート!L42="", "", 競技者データ入力シート!L42)</f>
        <v/>
      </c>
      <c r="P38" s="15" t="str">
        <f>IF(A38="","",競技者データ入力シート!$V$1)</f>
        <v/>
      </c>
      <c r="Q38" s="15" t="str">
        <f>IF(P38="", "", 競技者データ入力シート!$S$1)</f>
        <v/>
      </c>
      <c r="R38" s="15" t="str">
        <f>IF(P38="", "", 競技者データ入力シート!$O$1)</f>
        <v/>
      </c>
      <c r="T38" s="15" t="str">
        <f>IF(競技者データ入力シート!M42="", "", 競技者データ入力シート!M42)</f>
        <v/>
      </c>
      <c r="U38" s="15" t="str">
        <f>IF(V38="", "", IF($K38="男", VLOOKUP(V38, データ!$B$2:$C$101, 2, FALSE), IF($K38="女", VLOOKUP(V38, データ!$F$2:$H$101, 2, FALSE), "")))</f>
        <v/>
      </c>
      <c r="V38" s="15" t="str">
        <f>IF(A38="","",IF(競技者データ入力シート!N42="", "", 競技者データ入力シート!N42))</f>
        <v/>
      </c>
      <c r="W38" s="15" t="str">
        <f>IF(競技者データ入力シート!O42="", "", 競技者データ入力シート!O42)</f>
        <v/>
      </c>
      <c r="X38" s="15" t="str">
        <f>IF(競技者データ入力シート!Q42="", "", TRIM(競技者データ入力シート!Q42))</f>
        <v/>
      </c>
      <c r="Y38" s="15" t="str">
        <f>IF(競技者データ入力シート!R42="", "", 競技者データ入力シート!R42)</f>
        <v/>
      </c>
      <c r="Z38" s="15" t="str">
        <f>IF(AA38="", "", IF($K38="男", VLOOKUP(AA38, データ!$B$2:$C$101, 2, FALSE), IF($K38="女", VLOOKUP(AA38, データ!$F$2:$H$101, 2, FALSE), "")))</f>
        <v/>
      </c>
      <c r="AA38" s="15" t="str">
        <f>IF(A38="","",IF(競技者データ入力シート!S42="", "", 競技者データ入力シート!S42))</f>
        <v/>
      </c>
      <c r="AB38" s="15" t="str">
        <f>IF(競技者データ入力シート!T42="", "", 競技者データ入力シート!T42)</f>
        <v/>
      </c>
      <c r="AC38" s="15" t="str">
        <f>IF(競技者データ入力シート!V42="", "", TRIM(競技者データ入力シート!V42))</f>
        <v/>
      </c>
      <c r="AD38" s="15" t="str">
        <f>IF(競技者データ入力シート!W42="", "", 競技者データ入力シート!W42)</f>
        <v/>
      </c>
      <c r="AE38" s="15" t="str">
        <f>IF(AF38="", "", IF($K38="男", VLOOKUP(AF38, データ!$B$2:$C$101, 2, FALSE), IF($K38="女", VLOOKUP(AF38, データ!$F$2:$H$101, 2, FALSE), "")))</f>
        <v/>
      </c>
      <c r="AF38" s="15" t="str">
        <f>IF(A38="","",IF(競技者データ入力シート!X42="", "", 競技者データ入力シート!X42))</f>
        <v/>
      </c>
      <c r="AG38" s="15" t="str">
        <f>IF(競技者データ入力シート!Y42="", "", 競技者データ入力シート!Y42)</f>
        <v/>
      </c>
      <c r="AH38" s="15" t="str">
        <f>IF(競技者データ入力シート!AA42="", "", TRIM(競技者データ入力シート!AA42))</f>
        <v/>
      </c>
      <c r="AI38" s="15" t="str">
        <f>IF(競技者データ入力シート!AB42="", "", 競技者データ入力シート!AB42)</f>
        <v/>
      </c>
      <c r="AJ38" s="15" t="str">
        <f>IF(AK38="", "", IF($K38="男", VLOOKUP(AK38, データ!$B$2:$C$101, 2, FALSE), IF($K38="女", VLOOKUP(AK38, データ!$F$2:$H$101, 2, FALSE), "")))</f>
        <v/>
      </c>
      <c r="AK38" s="15" t="str">
        <f>IF(A38="","",IF(競技者データ入力シート!AC42="", "", 競技者データ入力シート!AC42))</f>
        <v/>
      </c>
      <c r="AL38" s="15" t="str">
        <f>IF(競技者データ入力シート!AD42="", "", 競技者データ入力シート!AD42)</f>
        <v/>
      </c>
      <c r="AM38" s="15" t="str">
        <f>IF(競技者データ入力シート!AF42="", "", TRIM(競技者データ入力シート!AF42))</f>
        <v/>
      </c>
      <c r="AN38" s="15" t="str">
        <f>IF(競技者データ入力シート!AG42="", "", 競技者データ入力シート!AG42)</f>
        <v/>
      </c>
      <c r="AO38" s="15" t="str">
        <f>IF(AP38="", "", IF($K38="男", VLOOKUP(AP38, データ!$B$2:$C$101, 2, FALSE), IF($K38="女", VLOOKUP(AP38, データ!$F$2:$H$101, 2, FALSE), "")))</f>
        <v/>
      </c>
      <c r="AP38" s="15" t="str">
        <f>IF(A38="","",IF(競技者データ入力シート!AH42="", "", 競技者データ入力シート!AH42))</f>
        <v/>
      </c>
      <c r="AQ38" s="15" t="str">
        <f>IF(競技者データ入力シート!AI42="", "", 競技者データ入力シート!AI42)</f>
        <v/>
      </c>
      <c r="AR38" s="15" t="str">
        <f>IF(競技者データ入力シート!AK42="", "", TRIM(競技者データ入力シート!AK42))</f>
        <v/>
      </c>
      <c r="AS38" s="15" t="str">
        <f>IF(競技者データ入力シート!AL42="", "", 競技者データ入力シート!AL42)</f>
        <v/>
      </c>
      <c r="AT38" s="15" t="str">
        <f t="shared" si="4"/>
        <v/>
      </c>
    </row>
    <row r="39" spans="1:46" x14ac:dyDescent="0.15">
      <c r="A39" s="15" t="str">
        <f>競技者データ入力シート!A43</f>
        <v/>
      </c>
      <c r="B39" s="15" t="str">
        <f>IF(競技者データ入力シート!B43="", "", 競技者データ入力シート!B43)</f>
        <v/>
      </c>
      <c r="C39" s="15" t="str">
        <f>IF(競技者データ入力シート!C43="", "", 競技者データ入力シート!C43)</f>
        <v/>
      </c>
      <c r="D39" s="15" t="str">
        <f>IF(競技者データ入力シート!D43="", "", 競技者データ入力シート!D43)</f>
        <v/>
      </c>
      <c r="E39" s="15" t="str">
        <f t="shared" si="5"/>
        <v/>
      </c>
      <c r="F39" s="15" t="str">
        <f t="shared" si="6"/>
        <v/>
      </c>
      <c r="G39" s="15" t="str">
        <f t="shared" si="7"/>
        <v/>
      </c>
      <c r="H39" s="15" t="str">
        <f t="shared" si="8"/>
        <v/>
      </c>
      <c r="I39" s="15" t="str">
        <f>IF(競技者データ入力シート!E43="", "", 競技者データ入力シート!E43)</f>
        <v/>
      </c>
      <c r="J39" s="15" t="str">
        <f>IF(競技者データ入力シート!F43="", "", 競技者データ入力シート!F43)</f>
        <v/>
      </c>
      <c r="K39" s="15" t="str">
        <f>IF(競技者データ入力シート!H43="", "", 競技者データ入力シート!H43)</f>
        <v/>
      </c>
      <c r="L39" s="15" t="str">
        <f>IF(競技者データ入力シート!I43="", "", 競技者データ入力シート!I43)</f>
        <v/>
      </c>
      <c r="M39" s="15" t="str">
        <f>IF(競技者データ入力シート!J43="", "", 競技者データ入力シート!J43)</f>
        <v/>
      </c>
      <c r="N39" s="15" t="str">
        <f>IF(競技者データ入力シート!K43="", "", 競技者データ入力シート!K43)</f>
        <v/>
      </c>
      <c r="O39" s="15" t="str">
        <f>IF(競技者データ入力シート!L43="", "", 競技者データ入力シート!L43)</f>
        <v/>
      </c>
      <c r="P39" s="15" t="str">
        <f>IF(A39="","",競技者データ入力シート!$V$1)</f>
        <v/>
      </c>
      <c r="Q39" s="15" t="str">
        <f>IF(P39="", "", 競技者データ入力シート!$S$1)</f>
        <v/>
      </c>
      <c r="R39" s="15" t="str">
        <f>IF(P39="", "", 競技者データ入力シート!$O$1)</f>
        <v/>
      </c>
      <c r="T39" s="15" t="str">
        <f>IF(競技者データ入力シート!M43="", "", 競技者データ入力シート!M43)</f>
        <v/>
      </c>
      <c r="U39" s="15" t="str">
        <f>IF(V39="", "", IF($K39="男", VLOOKUP(V39, データ!$B$2:$C$101, 2, FALSE), IF($K39="女", VLOOKUP(V39, データ!$F$2:$H$101, 2, FALSE), "")))</f>
        <v/>
      </c>
      <c r="V39" s="15" t="str">
        <f>IF(A39="","",IF(競技者データ入力シート!N43="", "", 競技者データ入力シート!N43))</f>
        <v/>
      </c>
      <c r="W39" s="15" t="str">
        <f>IF(競技者データ入力シート!O43="", "", 競技者データ入力シート!O43)</f>
        <v/>
      </c>
      <c r="X39" s="15" t="str">
        <f>IF(競技者データ入力シート!Q43="", "", TRIM(競技者データ入力シート!Q43))</f>
        <v/>
      </c>
      <c r="Y39" s="15" t="str">
        <f>IF(競技者データ入力シート!R43="", "", 競技者データ入力シート!R43)</f>
        <v/>
      </c>
      <c r="Z39" s="15" t="str">
        <f>IF(AA39="", "", IF($K39="男", VLOOKUP(AA39, データ!$B$2:$C$101, 2, FALSE), IF($K39="女", VLOOKUP(AA39, データ!$F$2:$H$101, 2, FALSE), "")))</f>
        <v/>
      </c>
      <c r="AA39" s="15" t="str">
        <f>IF(A39="","",IF(競技者データ入力シート!S43="", "", 競技者データ入力シート!S43))</f>
        <v/>
      </c>
      <c r="AB39" s="15" t="str">
        <f>IF(競技者データ入力シート!T43="", "", 競技者データ入力シート!T43)</f>
        <v/>
      </c>
      <c r="AC39" s="15" t="str">
        <f>IF(競技者データ入力シート!V43="", "", TRIM(競技者データ入力シート!V43))</f>
        <v/>
      </c>
      <c r="AD39" s="15" t="str">
        <f>IF(競技者データ入力シート!W43="", "", 競技者データ入力シート!W43)</f>
        <v/>
      </c>
      <c r="AE39" s="15" t="str">
        <f>IF(AF39="", "", IF($K39="男", VLOOKUP(AF39, データ!$B$2:$C$101, 2, FALSE), IF($K39="女", VLOOKUP(AF39, データ!$F$2:$H$101, 2, FALSE), "")))</f>
        <v/>
      </c>
      <c r="AF39" s="15" t="str">
        <f>IF(A39="","",IF(競技者データ入力シート!X43="", "", 競技者データ入力シート!X43))</f>
        <v/>
      </c>
      <c r="AG39" s="15" t="str">
        <f>IF(競技者データ入力シート!Y43="", "", 競技者データ入力シート!Y43)</f>
        <v/>
      </c>
      <c r="AH39" s="15" t="str">
        <f>IF(競技者データ入力シート!AA43="", "", TRIM(競技者データ入力シート!AA43))</f>
        <v/>
      </c>
      <c r="AI39" s="15" t="str">
        <f>IF(競技者データ入力シート!AB43="", "", 競技者データ入力シート!AB43)</f>
        <v/>
      </c>
      <c r="AJ39" s="15" t="str">
        <f>IF(AK39="", "", IF($K39="男", VLOOKUP(AK39, データ!$B$2:$C$101, 2, FALSE), IF($K39="女", VLOOKUP(AK39, データ!$F$2:$H$101, 2, FALSE), "")))</f>
        <v/>
      </c>
      <c r="AK39" s="15" t="str">
        <f>IF(A39="","",IF(競技者データ入力シート!AC43="", "", 競技者データ入力シート!AC43))</f>
        <v/>
      </c>
      <c r="AL39" s="15" t="str">
        <f>IF(競技者データ入力シート!AD43="", "", 競技者データ入力シート!AD43)</f>
        <v/>
      </c>
      <c r="AM39" s="15" t="str">
        <f>IF(競技者データ入力シート!AF43="", "", TRIM(競技者データ入力シート!AF43))</f>
        <v/>
      </c>
      <c r="AN39" s="15" t="str">
        <f>IF(競技者データ入力シート!AG43="", "", 競技者データ入力シート!AG43)</f>
        <v/>
      </c>
      <c r="AO39" s="15" t="str">
        <f>IF(AP39="", "", IF($K39="男", VLOOKUP(AP39, データ!$B$2:$C$101, 2, FALSE), IF($K39="女", VLOOKUP(AP39, データ!$F$2:$H$101, 2, FALSE), "")))</f>
        <v/>
      </c>
      <c r="AP39" s="15" t="str">
        <f>IF(A39="","",IF(競技者データ入力シート!AH43="", "", 競技者データ入力シート!AH43))</f>
        <v/>
      </c>
      <c r="AQ39" s="15" t="str">
        <f>IF(競技者データ入力シート!AI43="", "", 競技者データ入力シート!AI43)</f>
        <v/>
      </c>
      <c r="AR39" s="15" t="str">
        <f>IF(競技者データ入力シート!AK43="", "", TRIM(競技者データ入力シート!AK43))</f>
        <v/>
      </c>
      <c r="AS39" s="15" t="str">
        <f>IF(競技者データ入力シート!AL43="", "", 競技者データ入力シート!AL43)</f>
        <v/>
      </c>
      <c r="AT39" s="15" t="str">
        <f t="shared" si="4"/>
        <v/>
      </c>
    </row>
    <row r="40" spans="1:46" x14ac:dyDescent="0.15">
      <c r="A40" s="15" t="str">
        <f>競技者データ入力シート!A44</f>
        <v/>
      </c>
      <c r="B40" s="15" t="str">
        <f>IF(競技者データ入力シート!B44="", "", 競技者データ入力シート!B44)</f>
        <v/>
      </c>
      <c r="C40" s="15" t="str">
        <f>IF(競技者データ入力シート!C44="", "", 競技者データ入力シート!C44)</f>
        <v/>
      </c>
      <c r="D40" s="15" t="str">
        <f>IF(競技者データ入力シート!D44="", "", 競技者データ入力シート!D44)</f>
        <v/>
      </c>
      <c r="E40" s="15" t="str">
        <f t="shared" si="5"/>
        <v/>
      </c>
      <c r="F40" s="15" t="str">
        <f t="shared" si="6"/>
        <v/>
      </c>
      <c r="G40" s="15" t="str">
        <f t="shared" si="7"/>
        <v/>
      </c>
      <c r="H40" s="15" t="str">
        <f t="shared" si="8"/>
        <v/>
      </c>
      <c r="I40" s="15" t="str">
        <f>IF(競技者データ入力シート!E44="", "", 競技者データ入力シート!E44)</f>
        <v/>
      </c>
      <c r="J40" s="15" t="str">
        <f>IF(競技者データ入力シート!F44="", "", 競技者データ入力シート!F44)</f>
        <v/>
      </c>
      <c r="K40" s="15" t="str">
        <f>IF(競技者データ入力シート!H44="", "", 競技者データ入力シート!H44)</f>
        <v/>
      </c>
      <c r="L40" s="15" t="str">
        <f>IF(競技者データ入力シート!I44="", "", 競技者データ入力シート!I44)</f>
        <v/>
      </c>
      <c r="M40" s="15" t="str">
        <f>IF(競技者データ入力シート!J44="", "", 競技者データ入力シート!J44)</f>
        <v/>
      </c>
      <c r="N40" s="15" t="str">
        <f>IF(競技者データ入力シート!K44="", "", 競技者データ入力シート!K44)</f>
        <v/>
      </c>
      <c r="O40" s="15" t="str">
        <f>IF(競技者データ入力シート!L44="", "", 競技者データ入力シート!L44)</f>
        <v/>
      </c>
      <c r="P40" s="15" t="str">
        <f>IF(A40="","",競技者データ入力シート!$V$1)</f>
        <v/>
      </c>
      <c r="Q40" s="15" t="str">
        <f>IF(P40="", "", 競技者データ入力シート!$S$1)</f>
        <v/>
      </c>
      <c r="R40" s="15" t="str">
        <f>IF(P40="", "", 競技者データ入力シート!$O$1)</f>
        <v/>
      </c>
      <c r="T40" s="15" t="str">
        <f>IF(競技者データ入力シート!M44="", "", 競技者データ入力シート!M44)</f>
        <v/>
      </c>
      <c r="U40" s="15" t="str">
        <f>IF(V40="", "", IF($K40="男", VLOOKUP(V40, データ!$B$2:$C$101, 2, FALSE), IF($K40="女", VLOOKUP(V40, データ!$F$2:$H$101, 2, FALSE), "")))</f>
        <v/>
      </c>
      <c r="V40" s="15" t="str">
        <f>IF(A40="","",IF(競技者データ入力シート!N44="", "", 競技者データ入力シート!N44))</f>
        <v/>
      </c>
      <c r="W40" s="15" t="str">
        <f>IF(競技者データ入力シート!O44="", "", 競技者データ入力シート!O44)</f>
        <v/>
      </c>
      <c r="X40" s="15" t="str">
        <f>IF(競技者データ入力シート!Q44="", "", TRIM(競技者データ入力シート!Q44))</f>
        <v/>
      </c>
      <c r="Y40" s="15" t="str">
        <f>IF(競技者データ入力シート!R44="", "", 競技者データ入力シート!R44)</f>
        <v/>
      </c>
      <c r="Z40" s="15" t="str">
        <f>IF(AA40="", "", IF($K40="男", VLOOKUP(AA40, データ!$B$2:$C$101, 2, FALSE), IF($K40="女", VLOOKUP(AA40, データ!$F$2:$H$101, 2, FALSE), "")))</f>
        <v/>
      </c>
      <c r="AA40" s="15" t="str">
        <f>IF(A40="","",IF(競技者データ入力シート!S44="", "", 競技者データ入力シート!S44))</f>
        <v/>
      </c>
      <c r="AB40" s="15" t="str">
        <f>IF(競技者データ入力シート!T44="", "", 競技者データ入力シート!T44)</f>
        <v/>
      </c>
      <c r="AC40" s="15" t="str">
        <f>IF(競技者データ入力シート!V44="", "", TRIM(競技者データ入力シート!V44))</f>
        <v/>
      </c>
      <c r="AD40" s="15" t="str">
        <f>IF(競技者データ入力シート!W44="", "", 競技者データ入力シート!W44)</f>
        <v/>
      </c>
      <c r="AE40" s="15" t="str">
        <f>IF(AF40="", "", IF($K40="男", VLOOKUP(AF40, データ!$B$2:$C$101, 2, FALSE), IF($K40="女", VLOOKUP(AF40, データ!$F$2:$H$101, 2, FALSE), "")))</f>
        <v/>
      </c>
      <c r="AF40" s="15" t="str">
        <f>IF(A40="","",IF(競技者データ入力シート!X44="", "", 競技者データ入力シート!X44))</f>
        <v/>
      </c>
      <c r="AG40" s="15" t="str">
        <f>IF(競技者データ入力シート!Y44="", "", 競技者データ入力シート!Y44)</f>
        <v/>
      </c>
      <c r="AH40" s="15" t="str">
        <f>IF(競技者データ入力シート!AA44="", "", TRIM(競技者データ入力シート!AA44))</f>
        <v/>
      </c>
      <c r="AI40" s="15" t="str">
        <f>IF(競技者データ入力シート!AB44="", "", 競技者データ入力シート!AB44)</f>
        <v/>
      </c>
      <c r="AJ40" s="15" t="str">
        <f>IF(AK40="", "", IF($K40="男", VLOOKUP(AK40, データ!$B$2:$C$101, 2, FALSE), IF($K40="女", VLOOKUP(AK40, データ!$F$2:$H$101, 2, FALSE), "")))</f>
        <v/>
      </c>
      <c r="AK40" s="15" t="str">
        <f>IF(A40="","",IF(競技者データ入力シート!AC44="", "", 競技者データ入力シート!AC44))</f>
        <v/>
      </c>
      <c r="AL40" s="15" t="str">
        <f>IF(競技者データ入力シート!AD44="", "", 競技者データ入力シート!AD44)</f>
        <v/>
      </c>
      <c r="AM40" s="15" t="str">
        <f>IF(競技者データ入力シート!AF44="", "", TRIM(競技者データ入力シート!AF44))</f>
        <v/>
      </c>
      <c r="AN40" s="15" t="str">
        <f>IF(競技者データ入力シート!AG44="", "", 競技者データ入力シート!AG44)</f>
        <v/>
      </c>
      <c r="AO40" s="15" t="str">
        <f>IF(AP40="", "", IF($K40="男", VLOOKUP(AP40, データ!$B$2:$C$101, 2, FALSE), IF($K40="女", VLOOKUP(AP40, データ!$F$2:$H$101, 2, FALSE), "")))</f>
        <v/>
      </c>
      <c r="AP40" s="15" t="str">
        <f>IF(A40="","",IF(競技者データ入力シート!AH44="", "", 競技者データ入力シート!AH44))</f>
        <v/>
      </c>
      <c r="AQ40" s="15" t="str">
        <f>IF(競技者データ入力シート!AI44="", "", 競技者データ入力シート!AI44)</f>
        <v/>
      </c>
      <c r="AR40" s="15" t="str">
        <f>IF(競技者データ入力シート!AK44="", "", TRIM(競技者データ入力シート!AK44))</f>
        <v/>
      </c>
      <c r="AS40" s="15" t="str">
        <f>IF(競技者データ入力シート!AL44="", "", 競技者データ入力シート!AL44)</f>
        <v/>
      </c>
      <c r="AT40" s="15" t="str">
        <f t="shared" si="4"/>
        <v/>
      </c>
    </row>
    <row r="41" spans="1:46" x14ac:dyDescent="0.15">
      <c r="A41" s="15" t="str">
        <f>競技者データ入力シート!A45</f>
        <v/>
      </c>
      <c r="B41" s="15" t="str">
        <f>IF(競技者データ入力シート!B45="", "", 競技者データ入力シート!B45)</f>
        <v/>
      </c>
      <c r="C41" s="15" t="str">
        <f>IF(競技者データ入力シート!C45="", "", 競技者データ入力シート!C45)</f>
        <v/>
      </c>
      <c r="D41" s="15" t="str">
        <f>IF(競技者データ入力シート!D45="", "", 競技者データ入力シート!D45)</f>
        <v/>
      </c>
      <c r="E41" s="15" t="str">
        <f t="shared" si="5"/>
        <v/>
      </c>
      <c r="F41" s="15" t="str">
        <f t="shared" si="6"/>
        <v/>
      </c>
      <c r="G41" s="15" t="str">
        <f t="shared" si="7"/>
        <v/>
      </c>
      <c r="H41" s="15" t="str">
        <f t="shared" si="8"/>
        <v/>
      </c>
      <c r="I41" s="15" t="str">
        <f>IF(競技者データ入力シート!E45="", "", 競技者データ入力シート!E45)</f>
        <v/>
      </c>
      <c r="J41" s="15" t="str">
        <f>IF(競技者データ入力シート!F45="", "", 競技者データ入力シート!F45)</f>
        <v/>
      </c>
      <c r="K41" s="15" t="str">
        <f>IF(競技者データ入力シート!H45="", "", 競技者データ入力シート!H45)</f>
        <v/>
      </c>
      <c r="L41" s="15" t="str">
        <f>IF(競技者データ入力シート!I45="", "", 競技者データ入力シート!I45)</f>
        <v/>
      </c>
      <c r="M41" s="15" t="str">
        <f>IF(競技者データ入力シート!J45="", "", 競技者データ入力シート!J45)</f>
        <v/>
      </c>
      <c r="N41" s="15" t="str">
        <f>IF(競技者データ入力シート!K45="", "", 競技者データ入力シート!K45)</f>
        <v/>
      </c>
      <c r="O41" s="15" t="str">
        <f>IF(競技者データ入力シート!L45="", "", 競技者データ入力シート!L45)</f>
        <v/>
      </c>
      <c r="P41" s="15" t="str">
        <f>IF(A41="","",競技者データ入力シート!$V$1)</f>
        <v/>
      </c>
      <c r="Q41" s="15" t="str">
        <f>IF(P41="", "", 競技者データ入力シート!$S$1)</f>
        <v/>
      </c>
      <c r="R41" s="15" t="str">
        <f>IF(P41="", "", 競技者データ入力シート!$O$1)</f>
        <v/>
      </c>
      <c r="T41" s="15" t="str">
        <f>IF(競技者データ入力シート!M45="", "", 競技者データ入力シート!M45)</f>
        <v/>
      </c>
      <c r="U41" s="15" t="str">
        <f>IF(V41="", "", IF($K41="男", VLOOKUP(V41, データ!$B$2:$C$101, 2, FALSE), IF($K41="女", VLOOKUP(V41, データ!$F$2:$H$101, 2, FALSE), "")))</f>
        <v/>
      </c>
      <c r="V41" s="15" t="str">
        <f>IF(A41="","",IF(競技者データ入力シート!N45="", "", 競技者データ入力シート!N45))</f>
        <v/>
      </c>
      <c r="W41" s="15" t="str">
        <f>IF(競技者データ入力シート!O45="", "", 競技者データ入力シート!O45)</f>
        <v/>
      </c>
      <c r="X41" s="15" t="str">
        <f>IF(競技者データ入力シート!Q45="", "", TRIM(競技者データ入力シート!Q45))</f>
        <v/>
      </c>
      <c r="Y41" s="15" t="str">
        <f>IF(競技者データ入力シート!R45="", "", 競技者データ入力シート!R45)</f>
        <v/>
      </c>
      <c r="Z41" s="15" t="str">
        <f>IF(AA41="", "", IF($K41="男", VLOOKUP(AA41, データ!$B$2:$C$101, 2, FALSE), IF($K41="女", VLOOKUP(AA41, データ!$F$2:$H$101, 2, FALSE), "")))</f>
        <v/>
      </c>
      <c r="AA41" s="15" t="str">
        <f>IF(A41="","",IF(競技者データ入力シート!S45="", "", 競技者データ入力シート!S45))</f>
        <v/>
      </c>
      <c r="AB41" s="15" t="str">
        <f>IF(競技者データ入力シート!T45="", "", 競技者データ入力シート!T45)</f>
        <v/>
      </c>
      <c r="AC41" s="15" t="str">
        <f>IF(競技者データ入力シート!V45="", "", TRIM(競技者データ入力シート!V45))</f>
        <v/>
      </c>
      <c r="AD41" s="15" t="str">
        <f>IF(競技者データ入力シート!W45="", "", 競技者データ入力シート!W45)</f>
        <v/>
      </c>
      <c r="AE41" s="15" t="str">
        <f>IF(AF41="", "", IF($K41="男", VLOOKUP(AF41, データ!$B$2:$C$101, 2, FALSE), IF($K41="女", VLOOKUP(AF41, データ!$F$2:$H$101, 2, FALSE), "")))</f>
        <v/>
      </c>
      <c r="AF41" s="15" t="str">
        <f>IF(A41="","",IF(競技者データ入力シート!X45="", "", 競技者データ入力シート!X45))</f>
        <v/>
      </c>
      <c r="AG41" s="15" t="str">
        <f>IF(競技者データ入力シート!Y45="", "", 競技者データ入力シート!Y45)</f>
        <v/>
      </c>
      <c r="AH41" s="15" t="str">
        <f>IF(競技者データ入力シート!AA45="", "", TRIM(競技者データ入力シート!AA45))</f>
        <v/>
      </c>
      <c r="AI41" s="15" t="str">
        <f>IF(競技者データ入力シート!AB45="", "", 競技者データ入力シート!AB45)</f>
        <v/>
      </c>
      <c r="AJ41" s="15" t="str">
        <f>IF(AK41="", "", IF($K41="男", VLOOKUP(AK41, データ!$B$2:$C$101, 2, FALSE), IF($K41="女", VLOOKUP(AK41, データ!$F$2:$H$101, 2, FALSE), "")))</f>
        <v/>
      </c>
      <c r="AK41" s="15" t="str">
        <f>IF(A41="","",IF(競技者データ入力シート!AC45="", "", 競技者データ入力シート!AC45))</f>
        <v/>
      </c>
      <c r="AL41" s="15" t="str">
        <f>IF(競技者データ入力シート!AD45="", "", 競技者データ入力シート!AD45)</f>
        <v/>
      </c>
      <c r="AM41" s="15" t="str">
        <f>IF(競技者データ入力シート!AF45="", "", TRIM(競技者データ入力シート!AF45))</f>
        <v/>
      </c>
      <c r="AN41" s="15" t="str">
        <f>IF(競技者データ入力シート!AG45="", "", 競技者データ入力シート!AG45)</f>
        <v/>
      </c>
      <c r="AO41" s="15" t="str">
        <f>IF(AP41="", "", IF($K41="男", VLOOKUP(AP41, データ!$B$2:$C$101, 2, FALSE), IF($K41="女", VLOOKUP(AP41, データ!$F$2:$H$101, 2, FALSE), "")))</f>
        <v/>
      </c>
      <c r="AP41" s="15" t="str">
        <f>IF(A41="","",IF(競技者データ入力シート!AH45="", "", 競技者データ入力シート!AH45))</f>
        <v/>
      </c>
      <c r="AQ41" s="15" t="str">
        <f>IF(競技者データ入力シート!AI45="", "", 競技者データ入力シート!AI45)</f>
        <v/>
      </c>
      <c r="AR41" s="15" t="str">
        <f>IF(競技者データ入力シート!AK45="", "", TRIM(競技者データ入力シート!AK45))</f>
        <v/>
      </c>
      <c r="AS41" s="15" t="str">
        <f>IF(競技者データ入力シート!AL45="", "", 競技者データ入力シート!AL45)</f>
        <v/>
      </c>
      <c r="AT41" s="15" t="str">
        <f t="shared" si="4"/>
        <v/>
      </c>
    </row>
    <row r="42" spans="1:46" x14ac:dyDescent="0.15">
      <c r="A42" s="15" t="str">
        <f>競技者データ入力シート!A46</f>
        <v/>
      </c>
      <c r="B42" s="15" t="str">
        <f>IF(競技者データ入力シート!B46="", "", 競技者データ入力シート!B46)</f>
        <v/>
      </c>
      <c r="C42" s="15" t="str">
        <f>IF(競技者データ入力シート!C46="", "", 競技者データ入力シート!C46)</f>
        <v/>
      </c>
      <c r="D42" s="15" t="str">
        <f>IF(競技者データ入力シート!D46="", "", 競技者データ入力シート!D46)</f>
        <v/>
      </c>
      <c r="E42" s="15" t="str">
        <f t="shared" si="5"/>
        <v/>
      </c>
      <c r="F42" s="15" t="str">
        <f t="shared" si="6"/>
        <v/>
      </c>
      <c r="G42" s="15" t="str">
        <f t="shared" si="7"/>
        <v/>
      </c>
      <c r="H42" s="15" t="str">
        <f t="shared" si="8"/>
        <v/>
      </c>
      <c r="I42" s="15" t="str">
        <f>IF(競技者データ入力シート!E46="", "", 競技者データ入力シート!E46)</f>
        <v/>
      </c>
      <c r="J42" s="15" t="str">
        <f>IF(競技者データ入力シート!F46="", "", 競技者データ入力シート!F46)</f>
        <v/>
      </c>
      <c r="K42" s="15" t="str">
        <f>IF(競技者データ入力シート!H46="", "", 競技者データ入力シート!H46)</f>
        <v/>
      </c>
      <c r="L42" s="15" t="str">
        <f>IF(競技者データ入力シート!I46="", "", 競技者データ入力シート!I46)</f>
        <v/>
      </c>
      <c r="M42" s="15" t="str">
        <f>IF(競技者データ入力シート!J46="", "", 競技者データ入力シート!J46)</f>
        <v/>
      </c>
      <c r="N42" s="15" t="str">
        <f>IF(競技者データ入力シート!K46="", "", 競技者データ入力シート!K46)</f>
        <v/>
      </c>
      <c r="O42" s="15" t="str">
        <f>IF(競技者データ入力シート!L46="", "", 競技者データ入力シート!L46)</f>
        <v/>
      </c>
      <c r="P42" s="15" t="str">
        <f>IF(A42="","",競技者データ入力シート!$V$1)</f>
        <v/>
      </c>
      <c r="Q42" s="15" t="str">
        <f>IF(P42="", "", 競技者データ入力シート!$S$1)</f>
        <v/>
      </c>
      <c r="R42" s="15" t="str">
        <f>IF(P42="", "", 競技者データ入力シート!$O$1)</f>
        <v/>
      </c>
      <c r="T42" s="15" t="str">
        <f>IF(競技者データ入力シート!M46="", "", 競技者データ入力シート!M46)</f>
        <v/>
      </c>
      <c r="U42" s="15" t="str">
        <f>IF(V42="", "", IF($K42="男", VLOOKUP(V42, データ!$B$2:$C$101, 2, FALSE), IF($K42="女", VLOOKUP(V42, データ!$F$2:$H$101, 2, FALSE), "")))</f>
        <v/>
      </c>
      <c r="V42" s="15" t="str">
        <f>IF(A42="","",IF(競技者データ入力シート!N46="", "", 競技者データ入力シート!N46))</f>
        <v/>
      </c>
      <c r="W42" s="15" t="str">
        <f>IF(競技者データ入力シート!O46="", "", 競技者データ入力シート!O46)</f>
        <v/>
      </c>
      <c r="X42" s="15" t="str">
        <f>IF(競技者データ入力シート!Q46="", "", TRIM(競技者データ入力シート!Q46))</f>
        <v/>
      </c>
      <c r="Y42" s="15" t="str">
        <f>IF(競技者データ入力シート!R46="", "", 競技者データ入力シート!R46)</f>
        <v/>
      </c>
      <c r="Z42" s="15" t="str">
        <f>IF(AA42="", "", IF($K42="男", VLOOKUP(AA42, データ!$B$2:$C$101, 2, FALSE), IF($K42="女", VLOOKUP(AA42, データ!$F$2:$H$101, 2, FALSE), "")))</f>
        <v/>
      </c>
      <c r="AA42" s="15" t="str">
        <f>IF(A42="","",IF(競技者データ入力シート!S46="", "", 競技者データ入力シート!S46))</f>
        <v/>
      </c>
      <c r="AB42" s="15" t="str">
        <f>IF(競技者データ入力シート!T46="", "", 競技者データ入力シート!T46)</f>
        <v/>
      </c>
      <c r="AC42" s="15" t="str">
        <f>IF(競技者データ入力シート!V46="", "", TRIM(競技者データ入力シート!V46))</f>
        <v/>
      </c>
      <c r="AD42" s="15" t="str">
        <f>IF(競技者データ入力シート!W46="", "", 競技者データ入力シート!W46)</f>
        <v/>
      </c>
      <c r="AE42" s="15" t="str">
        <f>IF(AF42="", "", IF($K42="男", VLOOKUP(AF42, データ!$B$2:$C$101, 2, FALSE), IF($K42="女", VLOOKUP(AF42, データ!$F$2:$H$101, 2, FALSE), "")))</f>
        <v/>
      </c>
      <c r="AF42" s="15" t="str">
        <f>IF(A42="","",IF(競技者データ入力シート!X46="", "", 競技者データ入力シート!X46))</f>
        <v/>
      </c>
      <c r="AG42" s="15" t="str">
        <f>IF(競技者データ入力シート!Y46="", "", 競技者データ入力シート!Y46)</f>
        <v/>
      </c>
      <c r="AH42" s="15" t="str">
        <f>IF(競技者データ入力シート!AA46="", "", TRIM(競技者データ入力シート!AA46))</f>
        <v/>
      </c>
      <c r="AI42" s="15" t="str">
        <f>IF(競技者データ入力シート!AB46="", "", 競技者データ入力シート!AB46)</f>
        <v/>
      </c>
      <c r="AJ42" s="15" t="str">
        <f>IF(AK42="", "", IF($K42="男", VLOOKUP(AK42, データ!$B$2:$C$101, 2, FALSE), IF($K42="女", VLOOKUP(AK42, データ!$F$2:$H$101, 2, FALSE), "")))</f>
        <v/>
      </c>
      <c r="AK42" s="15" t="str">
        <f>IF(A42="","",IF(競技者データ入力シート!AC46="", "", 競技者データ入力シート!AC46))</f>
        <v/>
      </c>
      <c r="AL42" s="15" t="str">
        <f>IF(競技者データ入力シート!AD46="", "", 競技者データ入力シート!AD46)</f>
        <v/>
      </c>
      <c r="AM42" s="15" t="str">
        <f>IF(競技者データ入力シート!AF46="", "", TRIM(競技者データ入力シート!AF46))</f>
        <v/>
      </c>
      <c r="AN42" s="15" t="str">
        <f>IF(競技者データ入力シート!AG46="", "", 競技者データ入力シート!AG46)</f>
        <v/>
      </c>
      <c r="AO42" s="15" t="str">
        <f>IF(AP42="", "", IF($K42="男", VLOOKUP(AP42, データ!$B$2:$C$101, 2, FALSE), IF($K42="女", VLOOKUP(AP42, データ!$F$2:$H$101, 2, FALSE), "")))</f>
        <v/>
      </c>
      <c r="AP42" s="15" t="str">
        <f>IF(A42="","",IF(競技者データ入力シート!AH46="", "", 競技者データ入力シート!AH46))</f>
        <v/>
      </c>
      <c r="AQ42" s="15" t="str">
        <f>IF(競技者データ入力シート!AI46="", "", 競技者データ入力シート!AI46)</f>
        <v/>
      </c>
      <c r="AR42" s="15" t="str">
        <f>IF(競技者データ入力シート!AK46="", "", TRIM(競技者データ入力シート!AK46))</f>
        <v/>
      </c>
      <c r="AS42" s="15" t="str">
        <f>IF(競技者データ入力シート!AL46="", "", 競技者データ入力シート!AL46)</f>
        <v/>
      </c>
      <c r="AT42" s="15" t="str">
        <f t="shared" si="4"/>
        <v/>
      </c>
    </row>
    <row r="43" spans="1:46" x14ac:dyDescent="0.15">
      <c r="A43" s="15" t="str">
        <f>競技者データ入力シート!A47</f>
        <v/>
      </c>
      <c r="B43" s="15" t="str">
        <f>IF(競技者データ入力シート!B47="", "", 競技者データ入力シート!B47)</f>
        <v/>
      </c>
      <c r="C43" s="15" t="str">
        <f>IF(競技者データ入力シート!C47="", "", 競技者データ入力シート!C47)</f>
        <v/>
      </c>
      <c r="D43" s="15" t="str">
        <f>IF(競技者データ入力シート!D47="", "", 競技者データ入力シート!D47)</f>
        <v/>
      </c>
      <c r="E43" s="15" t="str">
        <f t="shared" si="5"/>
        <v/>
      </c>
      <c r="F43" s="15" t="str">
        <f t="shared" si="6"/>
        <v/>
      </c>
      <c r="G43" s="15" t="str">
        <f t="shared" si="7"/>
        <v/>
      </c>
      <c r="H43" s="15" t="str">
        <f t="shared" si="8"/>
        <v/>
      </c>
      <c r="I43" s="15" t="str">
        <f>IF(競技者データ入力シート!E47="", "", 競技者データ入力シート!E47)</f>
        <v/>
      </c>
      <c r="J43" s="15" t="str">
        <f>IF(競技者データ入力シート!F47="", "", 競技者データ入力シート!F47)</f>
        <v/>
      </c>
      <c r="K43" s="15" t="str">
        <f>IF(競技者データ入力シート!H47="", "", 競技者データ入力シート!H47)</f>
        <v/>
      </c>
      <c r="L43" s="15" t="str">
        <f>IF(競技者データ入力シート!I47="", "", 競技者データ入力シート!I47)</f>
        <v/>
      </c>
      <c r="M43" s="15" t="str">
        <f>IF(競技者データ入力シート!J47="", "", 競技者データ入力シート!J47)</f>
        <v/>
      </c>
      <c r="N43" s="15" t="str">
        <f>IF(競技者データ入力シート!K47="", "", 競技者データ入力シート!K47)</f>
        <v/>
      </c>
      <c r="O43" s="15" t="str">
        <f>IF(競技者データ入力シート!L47="", "", 競技者データ入力シート!L47)</f>
        <v/>
      </c>
      <c r="P43" s="15" t="str">
        <f>IF(A43="","",競技者データ入力シート!$V$1)</f>
        <v/>
      </c>
      <c r="Q43" s="15" t="str">
        <f>IF(P43="", "", 競技者データ入力シート!$S$1)</f>
        <v/>
      </c>
      <c r="R43" s="15" t="str">
        <f>IF(P43="", "", 競技者データ入力シート!$O$1)</f>
        <v/>
      </c>
      <c r="T43" s="15" t="str">
        <f>IF(競技者データ入力シート!M47="", "", 競技者データ入力シート!M47)</f>
        <v/>
      </c>
      <c r="U43" s="15" t="str">
        <f>IF(V43="", "", IF($K43="男", VLOOKUP(V43, データ!$B$2:$C$101, 2, FALSE), IF($K43="女", VLOOKUP(V43, データ!$F$2:$H$101, 2, FALSE), "")))</f>
        <v/>
      </c>
      <c r="V43" s="15" t="str">
        <f>IF(A43="","",IF(競技者データ入力シート!N47="", "", 競技者データ入力シート!N47))</f>
        <v/>
      </c>
      <c r="W43" s="15" t="str">
        <f>IF(競技者データ入力シート!O47="", "", 競技者データ入力シート!O47)</f>
        <v/>
      </c>
      <c r="X43" s="15" t="str">
        <f>IF(競技者データ入力シート!Q47="", "", TRIM(競技者データ入力シート!Q47))</f>
        <v/>
      </c>
      <c r="Y43" s="15" t="str">
        <f>IF(競技者データ入力シート!R47="", "", 競技者データ入力シート!R47)</f>
        <v/>
      </c>
      <c r="Z43" s="15" t="str">
        <f>IF(AA43="", "", IF($K43="男", VLOOKUP(AA43, データ!$B$2:$C$101, 2, FALSE), IF($K43="女", VLOOKUP(AA43, データ!$F$2:$H$101, 2, FALSE), "")))</f>
        <v/>
      </c>
      <c r="AA43" s="15" t="str">
        <f>IF(A43="","",IF(競技者データ入力シート!S47="", "", 競技者データ入力シート!S47))</f>
        <v/>
      </c>
      <c r="AB43" s="15" t="str">
        <f>IF(競技者データ入力シート!T47="", "", 競技者データ入力シート!T47)</f>
        <v/>
      </c>
      <c r="AC43" s="15" t="str">
        <f>IF(競技者データ入力シート!V47="", "", TRIM(競技者データ入力シート!V47))</f>
        <v/>
      </c>
      <c r="AD43" s="15" t="str">
        <f>IF(競技者データ入力シート!W47="", "", 競技者データ入力シート!W47)</f>
        <v/>
      </c>
      <c r="AE43" s="15" t="str">
        <f>IF(AF43="", "", IF($K43="男", VLOOKUP(AF43, データ!$B$2:$C$101, 2, FALSE), IF($K43="女", VLOOKUP(AF43, データ!$F$2:$H$101, 2, FALSE), "")))</f>
        <v/>
      </c>
      <c r="AF43" s="15" t="str">
        <f>IF(A43="","",IF(競技者データ入力シート!X47="", "", 競技者データ入力シート!X47))</f>
        <v/>
      </c>
      <c r="AG43" s="15" t="str">
        <f>IF(競技者データ入力シート!Y47="", "", 競技者データ入力シート!Y47)</f>
        <v/>
      </c>
      <c r="AH43" s="15" t="str">
        <f>IF(競技者データ入力シート!AA47="", "", TRIM(競技者データ入力シート!AA47))</f>
        <v/>
      </c>
      <c r="AI43" s="15" t="str">
        <f>IF(競技者データ入力シート!AB47="", "", 競技者データ入力シート!AB47)</f>
        <v/>
      </c>
      <c r="AJ43" s="15" t="str">
        <f>IF(AK43="", "", IF($K43="男", VLOOKUP(AK43, データ!$B$2:$C$101, 2, FALSE), IF($K43="女", VLOOKUP(AK43, データ!$F$2:$H$101, 2, FALSE), "")))</f>
        <v/>
      </c>
      <c r="AK43" s="15" t="str">
        <f>IF(A43="","",IF(競技者データ入力シート!AC47="", "", 競技者データ入力シート!AC47))</f>
        <v/>
      </c>
      <c r="AL43" s="15" t="str">
        <f>IF(競技者データ入力シート!AD47="", "", 競技者データ入力シート!AD47)</f>
        <v/>
      </c>
      <c r="AM43" s="15" t="str">
        <f>IF(競技者データ入力シート!AF47="", "", TRIM(競技者データ入力シート!AF47))</f>
        <v/>
      </c>
      <c r="AN43" s="15" t="str">
        <f>IF(競技者データ入力シート!AG47="", "", 競技者データ入力シート!AG47)</f>
        <v/>
      </c>
      <c r="AO43" s="15" t="str">
        <f>IF(AP43="", "", IF($K43="男", VLOOKUP(AP43, データ!$B$2:$C$101, 2, FALSE), IF($K43="女", VLOOKUP(AP43, データ!$F$2:$H$101, 2, FALSE), "")))</f>
        <v/>
      </c>
      <c r="AP43" s="15" t="str">
        <f>IF(A43="","",IF(競技者データ入力シート!AH47="", "", 競技者データ入力シート!AH47))</f>
        <v/>
      </c>
      <c r="AQ43" s="15" t="str">
        <f>IF(競技者データ入力シート!AI47="", "", 競技者データ入力シート!AI47)</f>
        <v/>
      </c>
      <c r="AR43" s="15" t="str">
        <f>IF(競技者データ入力シート!AK47="", "", TRIM(競技者データ入力シート!AK47))</f>
        <v/>
      </c>
      <c r="AS43" s="15" t="str">
        <f>IF(競技者データ入力シート!AL47="", "", 競技者データ入力シート!AL47)</f>
        <v/>
      </c>
      <c r="AT43" s="15" t="str">
        <f t="shared" si="4"/>
        <v/>
      </c>
    </row>
    <row r="44" spans="1:46" x14ac:dyDescent="0.15">
      <c r="A44" s="15" t="str">
        <f>競技者データ入力シート!A48</f>
        <v/>
      </c>
      <c r="B44" s="15" t="str">
        <f>IF(競技者データ入力シート!B48="", "", 競技者データ入力シート!B48)</f>
        <v/>
      </c>
      <c r="C44" s="15" t="str">
        <f>IF(競技者データ入力シート!C48="", "", 競技者データ入力シート!C48)</f>
        <v/>
      </c>
      <c r="D44" s="15" t="str">
        <f>IF(競技者データ入力シート!D48="", "", 競技者データ入力シート!D48)</f>
        <v/>
      </c>
      <c r="E44" s="15" t="str">
        <f t="shared" si="5"/>
        <v/>
      </c>
      <c r="F44" s="15" t="str">
        <f t="shared" si="6"/>
        <v/>
      </c>
      <c r="G44" s="15" t="str">
        <f t="shared" si="7"/>
        <v/>
      </c>
      <c r="H44" s="15" t="str">
        <f t="shared" si="8"/>
        <v/>
      </c>
      <c r="I44" s="15" t="str">
        <f>IF(競技者データ入力シート!E48="", "", 競技者データ入力シート!E48)</f>
        <v/>
      </c>
      <c r="J44" s="15" t="str">
        <f>IF(競技者データ入力シート!F48="", "", 競技者データ入力シート!F48)</f>
        <v/>
      </c>
      <c r="K44" s="15" t="str">
        <f>IF(競技者データ入力シート!H48="", "", 競技者データ入力シート!H48)</f>
        <v/>
      </c>
      <c r="L44" s="15" t="str">
        <f>IF(競技者データ入力シート!I48="", "", 競技者データ入力シート!I48)</f>
        <v/>
      </c>
      <c r="M44" s="15" t="str">
        <f>IF(競技者データ入力シート!J48="", "", 競技者データ入力シート!J48)</f>
        <v/>
      </c>
      <c r="N44" s="15" t="str">
        <f>IF(競技者データ入力シート!K48="", "", 競技者データ入力シート!K48)</f>
        <v/>
      </c>
      <c r="O44" s="15" t="str">
        <f>IF(競技者データ入力シート!L48="", "", 競技者データ入力シート!L48)</f>
        <v/>
      </c>
      <c r="P44" s="15" t="str">
        <f>IF(A44="","",競技者データ入力シート!$V$1)</f>
        <v/>
      </c>
      <c r="Q44" s="15" t="str">
        <f>IF(P44="", "", 競技者データ入力シート!$S$1)</f>
        <v/>
      </c>
      <c r="R44" s="15" t="str">
        <f>IF(P44="", "", 競技者データ入力シート!$O$1)</f>
        <v/>
      </c>
      <c r="T44" s="15" t="str">
        <f>IF(競技者データ入力シート!M48="", "", 競技者データ入力シート!M48)</f>
        <v/>
      </c>
      <c r="U44" s="15" t="str">
        <f>IF(V44="", "", IF($K44="男", VLOOKUP(V44, データ!$B$2:$C$101, 2, FALSE), IF($K44="女", VLOOKUP(V44, データ!$F$2:$H$101, 2, FALSE), "")))</f>
        <v/>
      </c>
      <c r="V44" s="15" t="str">
        <f>IF(A44="","",IF(競技者データ入力シート!N48="", "", 競技者データ入力シート!N48))</f>
        <v/>
      </c>
      <c r="W44" s="15" t="str">
        <f>IF(競技者データ入力シート!O48="", "", 競技者データ入力シート!O48)</f>
        <v/>
      </c>
      <c r="X44" s="15" t="str">
        <f>IF(競技者データ入力シート!Q48="", "", TRIM(競技者データ入力シート!Q48))</f>
        <v/>
      </c>
      <c r="Y44" s="15" t="str">
        <f>IF(競技者データ入力シート!R48="", "", 競技者データ入力シート!R48)</f>
        <v/>
      </c>
      <c r="Z44" s="15" t="str">
        <f>IF(AA44="", "", IF($K44="男", VLOOKUP(AA44, データ!$B$2:$C$101, 2, FALSE), IF($K44="女", VLOOKUP(AA44, データ!$F$2:$H$101, 2, FALSE), "")))</f>
        <v/>
      </c>
      <c r="AA44" s="15" t="str">
        <f>IF(A44="","",IF(競技者データ入力シート!S48="", "", 競技者データ入力シート!S48))</f>
        <v/>
      </c>
      <c r="AB44" s="15" t="str">
        <f>IF(競技者データ入力シート!T48="", "", 競技者データ入力シート!T48)</f>
        <v/>
      </c>
      <c r="AC44" s="15" t="str">
        <f>IF(競技者データ入力シート!V48="", "", TRIM(競技者データ入力シート!V48))</f>
        <v/>
      </c>
      <c r="AD44" s="15" t="str">
        <f>IF(競技者データ入力シート!W48="", "", 競技者データ入力シート!W48)</f>
        <v/>
      </c>
      <c r="AE44" s="15" t="str">
        <f>IF(AF44="", "", IF($K44="男", VLOOKUP(AF44, データ!$B$2:$C$101, 2, FALSE), IF($K44="女", VLOOKUP(AF44, データ!$F$2:$H$101, 2, FALSE), "")))</f>
        <v/>
      </c>
      <c r="AF44" s="15" t="str">
        <f>IF(A44="","",IF(競技者データ入力シート!X48="", "", 競技者データ入力シート!X48))</f>
        <v/>
      </c>
      <c r="AG44" s="15" t="str">
        <f>IF(競技者データ入力シート!Y48="", "", 競技者データ入力シート!Y48)</f>
        <v/>
      </c>
      <c r="AH44" s="15" t="str">
        <f>IF(競技者データ入力シート!AA48="", "", TRIM(競技者データ入力シート!AA48))</f>
        <v/>
      </c>
      <c r="AI44" s="15" t="str">
        <f>IF(競技者データ入力シート!AB48="", "", 競技者データ入力シート!AB48)</f>
        <v/>
      </c>
      <c r="AJ44" s="15" t="str">
        <f>IF(AK44="", "", IF($K44="男", VLOOKUP(AK44, データ!$B$2:$C$101, 2, FALSE), IF($K44="女", VLOOKUP(AK44, データ!$F$2:$H$101, 2, FALSE), "")))</f>
        <v/>
      </c>
      <c r="AK44" s="15" t="str">
        <f>IF(A44="","",IF(競技者データ入力シート!AC48="", "", 競技者データ入力シート!AC48))</f>
        <v/>
      </c>
      <c r="AL44" s="15" t="str">
        <f>IF(競技者データ入力シート!AD48="", "", 競技者データ入力シート!AD48)</f>
        <v/>
      </c>
      <c r="AM44" s="15" t="str">
        <f>IF(競技者データ入力シート!AF48="", "", TRIM(競技者データ入力シート!AF48))</f>
        <v/>
      </c>
      <c r="AN44" s="15" t="str">
        <f>IF(競技者データ入力シート!AG48="", "", 競技者データ入力シート!AG48)</f>
        <v/>
      </c>
      <c r="AO44" s="15" t="str">
        <f>IF(AP44="", "", IF($K44="男", VLOOKUP(AP44, データ!$B$2:$C$101, 2, FALSE), IF($K44="女", VLOOKUP(AP44, データ!$F$2:$H$101, 2, FALSE), "")))</f>
        <v/>
      </c>
      <c r="AP44" s="15" t="str">
        <f>IF(A44="","",IF(競技者データ入力シート!AH48="", "", 競技者データ入力シート!AH48))</f>
        <v/>
      </c>
      <c r="AQ44" s="15" t="str">
        <f>IF(競技者データ入力シート!AI48="", "", 競技者データ入力シート!AI48)</f>
        <v/>
      </c>
      <c r="AR44" s="15" t="str">
        <f>IF(競技者データ入力シート!AK48="", "", TRIM(競技者データ入力シート!AK48))</f>
        <v/>
      </c>
      <c r="AS44" s="15" t="str">
        <f>IF(競技者データ入力シート!AL48="", "", 競技者データ入力シート!AL48)</f>
        <v/>
      </c>
      <c r="AT44" s="15" t="str">
        <f t="shared" si="4"/>
        <v/>
      </c>
    </row>
    <row r="45" spans="1:46" x14ac:dyDescent="0.15">
      <c r="A45" s="15" t="str">
        <f>競技者データ入力シート!A49</f>
        <v/>
      </c>
      <c r="B45" s="15" t="str">
        <f>IF(競技者データ入力シート!B49="", "", 競技者データ入力シート!B49)</f>
        <v/>
      </c>
      <c r="C45" s="15" t="str">
        <f>IF(競技者データ入力シート!C49="", "", 競技者データ入力シート!C49)</f>
        <v/>
      </c>
      <c r="D45" s="15" t="str">
        <f>IF(競技者データ入力シート!D49="", "", 競技者データ入力シート!D49)</f>
        <v/>
      </c>
      <c r="E45" s="15" t="str">
        <f t="shared" si="5"/>
        <v/>
      </c>
      <c r="F45" s="15" t="str">
        <f t="shared" si="6"/>
        <v/>
      </c>
      <c r="G45" s="15" t="str">
        <f t="shared" si="7"/>
        <v/>
      </c>
      <c r="H45" s="15" t="str">
        <f t="shared" si="8"/>
        <v/>
      </c>
      <c r="I45" s="15" t="str">
        <f>IF(競技者データ入力シート!E49="", "", 競技者データ入力シート!E49)</f>
        <v/>
      </c>
      <c r="J45" s="15" t="str">
        <f>IF(競技者データ入力シート!F49="", "", 競技者データ入力シート!F49)</f>
        <v/>
      </c>
      <c r="K45" s="15" t="str">
        <f>IF(競技者データ入力シート!H49="", "", 競技者データ入力シート!H49)</f>
        <v/>
      </c>
      <c r="L45" s="15" t="str">
        <f>IF(競技者データ入力シート!I49="", "", 競技者データ入力シート!I49)</f>
        <v/>
      </c>
      <c r="M45" s="15" t="str">
        <f>IF(競技者データ入力シート!J49="", "", 競技者データ入力シート!J49)</f>
        <v/>
      </c>
      <c r="N45" s="15" t="str">
        <f>IF(競技者データ入力シート!K49="", "", 競技者データ入力シート!K49)</f>
        <v/>
      </c>
      <c r="O45" s="15" t="str">
        <f>IF(競技者データ入力シート!L49="", "", 競技者データ入力シート!L49)</f>
        <v/>
      </c>
      <c r="P45" s="15" t="str">
        <f>IF(A45="","",競技者データ入力シート!$V$1)</f>
        <v/>
      </c>
      <c r="Q45" s="15" t="str">
        <f>IF(P45="", "", 競技者データ入力シート!$S$1)</f>
        <v/>
      </c>
      <c r="R45" s="15" t="str">
        <f>IF(P45="", "", 競技者データ入力シート!$O$1)</f>
        <v/>
      </c>
      <c r="T45" s="15" t="str">
        <f>IF(競技者データ入力シート!M49="", "", 競技者データ入力シート!M49)</f>
        <v/>
      </c>
      <c r="U45" s="15" t="str">
        <f>IF(V45="", "", IF($K45="男", VLOOKUP(V45, データ!$B$2:$C$101, 2, FALSE), IF($K45="女", VLOOKUP(V45, データ!$F$2:$H$101, 2, FALSE), "")))</f>
        <v/>
      </c>
      <c r="V45" s="15" t="str">
        <f>IF(A45="","",IF(競技者データ入力シート!N49="", "", 競技者データ入力シート!N49))</f>
        <v/>
      </c>
      <c r="W45" s="15" t="str">
        <f>IF(競技者データ入力シート!O49="", "", 競技者データ入力シート!O49)</f>
        <v/>
      </c>
      <c r="X45" s="15" t="str">
        <f>IF(競技者データ入力シート!Q49="", "", TRIM(競技者データ入力シート!Q49))</f>
        <v/>
      </c>
      <c r="Y45" s="15" t="str">
        <f>IF(競技者データ入力シート!R49="", "", 競技者データ入力シート!R49)</f>
        <v/>
      </c>
      <c r="Z45" s="15" t="str">
        <f>IF(AA45="", "", IF($K45="男", VLOOKUP(AA45, データ!$B$2:$C$101, 2, FALSE), IF($K45="女", VLOOKUP(AA45, データ!$F$2:$H$101, 2, FALSE), "")))</f>
        <v/>
      </c>
      <c r="AA45" s="15" t="str">
        <f>IF(A45="","",IF(競技者データ入力シート!S49="", "", 競技者データ入力シート!S49))</f>
        <v/>
      </c>
      <c r="AB45" s="15" t="str">
        <f>IF(競技者データ入力シート!T49="", "", 競技者データ入力シート!T49)</f>
        <v/>
      </c>
      <c r="AC45" s="15" t="str">
        <f>IF(競技者データ入力シート!V49="", "", TRIM(競技者データ入力シート!V49))</f>
        <v/>
      </c>
      <c r="AD45" s="15" t="str">
        <f>IF(競技者データ入力シート!W49="", "", 競技者データ入力シート!W49)</f>
        <v/>
      </c>
      <c r="AE45" s="15" t="str">
        <f>IF(AF45="", "", IF($K45="男", VLOOKUP(AF45, データ!$B$2:$C$101, 2, FALSE), IF($K45="女", VLOOKUP(AF45, データ!$F$2:$H$101, 2, FALSE), "")))</f>
        <v/>
      </c>
      <c r="AF45" s="15" t="str">
        <f>IF(A45="","",IF(競技者データ入力シート!X49="", "", 競技者データ入力シート!X49))</f>
        <v/>
      </c>
      <c r="AG45" s="15" t="str">
        <f>IF(競技者データ入力シート!Y49="", "", 競技者データ入力シート!Y49)</f>
        <v/>
      </c>
      <c r="AH45" s="15" t="str">
        <f>IF(競技者データ入力シート!AA49="", "", TRIM(競技者データ入力シート!AA49))</f>
        <v/>
      </c>
      <c r="AI45" s="15" t="str">
        <f>IF(競技者データ入力シート!AB49="", "", 競技者データ入力シート!AB49)</f>
        <v/>
      </c>
      <c r="AJ45" s="15" t="str">
        <f>IF(AK45="", "", IF($K45="男", VLOOKUP(AK45, データ!$B$2:$C$101, 2, FALSE), IF($K45="女", VLOOKUP(AK45, データ!$F$2:$H$101, 2, FALSE), "")))</f>
        <v/>
      </c>
      <c r="AK45" s="15" t="str">
        <f>IF(A45="","",IF(競技者データ入力シート!AC49="", "", 競技者データ入力シート!AC49))</f>
        <v/>
      </c>
      <c r="AL45" s="15" t="str">
        <f>IF(競技者データ入力シート!AD49="", "", 競技者データ入力シート!AD49)</f>
        <v/>
      </c>
      <c r="AM45" s="15" t="str">
        <f>IF(競技者データ入力シート!AF49="", "", TRIM(競技者データ入力シート!AF49))</f>
        <v/>
      </c>
      <c r="AN45" s="15" t="str">
        <f>IF(競技者データ入力シート!AG49="", "", 競技者データ入力シート!AG49)</f>
        <v/>
      </c>
      <c r="AO45" s="15" t="str">
        <f>IF(AP45="", "", IF($K45="男", VLOOKUP(AP45, データ!$B$2:$C$101, 2, FALSE), IF($K45="女", VLOOKUP(AP45, データ!$F$2:$H$101, 2, FALSE), "")))</f>
        <v/>
      </c>
      <c r="AP45" s="15" t="str">
        <f>IF(A45="","",IF(競技者データ入力シート!AH49="", "", 競技者データ入力シート!AH49))</f>
        <v/>
      </c>
      <c r="AQ45" s="15" t="str">
        <f>IF(競技者データ入力シート!AI49="", "", 競技者データ入力シート!AI49)</f>
        <v/>
      </c>
      <c r="AR45" s="15" t="str">
        <f>IF(競技者データ入力シート!AK49="", "", TRIM(競技者データ入力シート!AK49))</f>
        <v/>
      </c>
      <c r="AS45" s="15" t="str">
        <f>IF(競技者データ入力シート!AL49="", "", 競技者データ入力シート!AL49)</f>
        <v/>
      </c>
      <c r="AT45" s="15" t="str">
        <f t="shared" si="4"/>
        <v/>
      </c>
    </row>
    <row r="46" spans="1:46" x14ac:dyDescent="0.15">
      <c r="A46" s="15" t="str">
        <f>競技者データ入力シート!A50</f>
        <v/>
      </c>
      <c r="B46" s="15" t="str">
        <f>IF(競技者データ入力シート!B50="", "", 競技者データ入力シート!B50)</f>
        <v/>
      </c>
      <c r="C46" s="15" t="str">
        <f>IF(競技者データ入力シート!C50="", "", 競技者データ入力シート!C50)</f>
        <v/>
      </c>
      <c r="D46" s="15" t="str">
        <f>IF(競技者データ入力シート!D50="", "", 競技者データ入力シート!D50)</f>
        <v/>
      </c>
      <c r="E46" s="15" t="str">
        <f t="shared" si="5"/>
        <v/>
      </c>
      <c r="F46" s="15" t="str">
        <f t="shared" si="6"/>
        <v/>
      </c>
      <c r="G46" s="15" t="str">
        <f t="shared" si="7"/>
        <v/>
      </c>
      <c r="H46" s="15" t="str">
        <f t="shared" si="8"/>
        <v/>
      </c>
      <c r="I46" s="15" t="str">
        <f>IF(競技者データ入力シート!E50="", "", 競技者データ入力シート!E50)</f>
        <v/>
      </c>
      <c r="J46" s="15" t="str">
        <f>IF(競技者データ入力シート!F50="", "", 競技者データ入力シート!F50)</f>
        <v/>
      </c>
      <c r="K46" s="15" t="str">
        <f>IF(競技者データ入力シート!H50="", "", 競技者データ入力シート!H50)</f>
        <v/>
      </c>
      <c r="L46" s="15" t="str">
        <f>IF(競技者データ入力シート!I50="", "", 競技者データ入力シート!I50)</f>
        <v/>
      </c>
      <c r="M46" s="15" t="str">
        <f>IF(競技者データ入力シート!J50="", "", 競技者データ入力シート!J50)</f>
        <v/>
      </c>
      <c r="N46" s="15" t="str">
        <f>IF(競技者データ入力シート!K50="", "", 競技者データ入力シート!K50)</f>
        <v/>
      </c>
      <c r="O46" s="15" t="str">
        <f>IF(競技者データ入力シート!L50="", "", 競技者データ入力シート!L50)</f>
        <v/>
      </c>
      <c r="P46" s="15" t="str">
        <f>IF(A46="","",競技者データ入力シート!$V$1)</f>
        <v/>
      </c>
      <c r="Q46" s="15" t="str">
        <f>IF(P46="", "", 競技者データ入力シート!$S$1)</f>
        <v/>
      </c>
      <c r="R46" s="15" t="str">
        <f>IF(P46="", "", 競技者データ入力シート!$O$1)</f>
        <v/>
      </c>
      <c r="T46" s="15" t="str">
        <f>IF(競技者データ入力シート!M50="", "", 競技者データ入力シート!M50)</f>
        <v/>
      </c>
      <c r="U46" s="15" t="str">
        <f>IF(V46="", "", IF($K46="男", VLOOKUP(V46, データ!$B$2:$C$101, 2, FALSE), IF($K46="女", VLOOKUP(V46, データ!$F$2:$H$101, 2, FALSE), "")))</f>
        <v/>
      </c>
      <c r="V46" s="15" t="str">
        <f>IF(A46="","",IF(競技者データ入力シート!N50="", "", 競技者データ入力シート!N50))</f>
        <v/>
      </c>
      <c r="W46" s="15" t="str">
        <f>IF(競技者データ入力シート!O50="", "", 競技者データ入力シート!O50)</f>
        <v/>
      </c>
      <c r="X46" s="15" t="str">
        <f>IF(競技者データ入力シート!Q50="", "", TRIM(競技者データ入力シート!Q50))</f>
        <v/>
      </c>
      <c r="Y46" s="15" t="str">
        <f>IF(競技者データ入力シート!R50="", "", 競技者データ入力シート!R50)</f>
        <v/>
      </c>
      <c r="Z46" s="15" t="str">
        <f>IF(AA46="", "", IF($K46="男", VLOOKUP(AA46, データ!$B$2:$C$101, 2, FALSE), IF($K46="女", VLOOKUP(AA46, データ!$F$2:$H$101, 2, FALSE), "")))</f>
        <v/>
      </c>
      <c r="AA46" s="15" t="str">
        <f>IF(A46="","",IF(競技者データ入力シート!S50="", "", 競技者データ入力シート!S50))</f>
        <v/>
      </c>
      <c r="AB46" s="15" t="str">
        <f>IF(競技者データ入力シート!T50="", "", 競技者データ入力シート!T50)</f>
        <v/>
      </c>
      <c r="AC46" s="15" t="str">
        <f>IF(競技者データ入力シート!V50="", "", TRIM(競技者データ入力シート!V50))</f>
        <v/>
      </c>
      <c r="AD46" s="15" t="str">
        <f>IF(競技者データ入力シート!W50="", "", 競技者データ入力シート!W50)</f>
        <v/>
      </c>
      <c r="AE46" s="15" t="str">
        <f>IF(AF46="", "", IF($K46="男", VLOOKUP(AF46, データ!$B$2:$C$101, 2, FALSE), IF($K46="女", VLOOKUP(AF46, データ!$F$2:$H$101, 2, FALSE), "")))</f>
        <v/>
      </c>
      <c r="AF46" s="15" t="str">
        <f>IF(A46="","",IF(競技者データ入力シート!X50="", "", 競技者データ入力シート!X50))</f>
        <v/>
      </c>
      <c r="AG46" s="15" t="str">
        <f>IF(競技者データ入力シート!Y50="", "", 競技者データ入力シート!Y50)</f>
        <v/>
      </c>
      <c r="AH46" s="15" t="str">
        <f>IF(競技者データ入力シート!AA50="", "", TRIM(競技者データ入力シート!AA50))</f>
        <v/>
      </c>
      <c r="AI46" s="15" t="str">
        <f>IF(競技者データ入力シート!AB50="", "", 競技者データ入力シート!AB50)</f>
        <v/>
      </c>
      <c r="AJ46" s="15" t="str">
        <f>IF(AK46="", "", IF($K46="男", VLOOKUP(AK46, データ!$B$2:$C$101, 2, FALSE), IF($K46="女", VLOOKUP(AK46, データ!$F$2:$H$101, 2, FALSE), "")))</f>
        <v/>
      </c>
      <c r="AK46" s="15" t="str">
        <f>IF(A46="","",IF(競技者データ入力シート!AC50="", "", 競技者データ入力シート!AC50))</f>
        <v/>
      </c>
      <c r="AL46" s="15" t="str">
        <f>IF(競技者データ入力シート!AD50="", "", 競技者データ入力シート!AD50)</f>
        <v/>
      </c>
      <c r="AM46" s="15" t="str">
        <f>IF(競技者データ入力シート!AF50="", "", TRIM(競技者データ入力シート!AF50))</f>
        <v/>
      </c>
      <c r="AN46" s="15" t="str">
        <f>IF(競技者データ入力シート!AG50="", "", 競技者データ入力シート!AG50)</f>
        <v/>
      </c>
      <c r="AO46" s="15" t="str">
        <f>IF(AP46="", "", IF($K46="男", VLOOKUP(AP46, データ!$B$2:$C$101, 2, FALSE), IF($K46="女", VLOOKUP(AP46, データ!$F$2:$H$101, 2, FALSE), "")))</f>
        <v/>
      </c>
      <c r="AP46" s="15" t="str">
        <f>IF(A46="","",IF(競技者データ入力シート!AH50="", "", 競技者データ入力シート!AH50))</f>
        <v/>
      </c>
      <c r="AQ46" s="15" t="str">
        <f>IF(競技者データ入力シート!AI50="", "", 競技者データ入力シート!AI50)</f>
        <v/>
      </c>
      <c r="AR46" s="15" t="str">
        <f>IF(競技者データ入力シート!AK50="", "", TRIM(競技者データ入力シート!AK50))</f>
        <v/>
      </c>
      <c r="AS46" s="15" t="str">
        <f>IF(競技者データ入力シート!AL50="", "", 競技者データ入力シート!AL50)</f>
        <v/>
      </c>
      <c r="AT46" s="15" t="str">
        <f t="shared" si="4"/>
        <v/>
      </c>
    </row>
    <row r="47" spans="1:46" x14ac:dyDescent="0.15">
      <c r="A47" s="15" t="str">
        <f>競技者データ入力シート!A51</f>
        <v/>
      </c>
      <c r="B47" s="15" t="str">
        <f>IF(競技者データ入力シート!B51="", "", 競技者データ入力シート!B51)</f>
        <v/>
      </c>
      <c r="C47" s="15" t="str">
        <f>IF(競技者データ入力シート!C51="", "", 競技者データ入力シート!C51)</f>
        <v/>
      </c>
      <c r="D47" s="15" t="str">
        <f>IF(競技者データ入力シート!D51="", "", 競技者データ入力シート!D51)</f>
        <v/>
      </c>
      <c r="E47" s="15" t="str">
        <f t="shared" si="5"/>
        <v/>
      </c>
      <c r="F47" s="15" t="str">
        <f t="shared" si="6"/>
        <v/>
      </c>
      <c r="G47" s="15" t="str">
        <f t="shared" si="7"/>
        <v/>
      </c>
      <c r="H47" s="15" t="str">
        <f t="shared" si="8"/>
        <v/>
      </c>
      <c r="I47" s="15" t="str">
        <f>IF(競技者データ入力シート!E51="", "", 競技者データ入力シート!E51)</f>
        <v/>
      </c>
      <c r="J47" s="15" t="str">
        <f>IF(競技者データ入力シート!F51="", "", 競技者データ入力シート!F51)</f>
        <v/>
      </c>
      <c r="K47" s="15" t="str">
        <f>IF(競技者データ入力シート!H51="", "", 競技者データ入力シート!H51)</f>
        <v/>
      </c>
      <c r="L47" s="15" t="str">
        <f>IF(競技者データ入力シート!I51="", "", 競技者データ入力シート!I51)</f>
        <v/>
      </c>
      <c r="M47" s="15" t="str">
        <f>IF(競技者データ入力シート!J51="", "", 競技者データ入力シート!J51)</f>
        <v/>
      </c>
      <c r="N47" s="15" t="str">
        <f>IF(競技者データ入力シート!K51="", "", 競技者データ入力シート!K51)</f>
        <v/>
      </c>
      <c r="O47" s="15" t="str">
        <f>IF(競技者データ入力シート!L51="", "", 競技者データ入力シート!L51)</f>
        <v/>
      </c>
      <c r="P47" s="15" t="str">
        <f>IF(A47="","",競技者データ入力シート!$V$1)</f>
        <v/>
      </c>
      <c r="Q47" s="15" t="str">
        <f>IF(P47="", "", 競技者データ入力シート!$S$1)</f>
        <v/>
      </c>
      <c r="R47" s="15" t="str">
        <f>IF(P47="", "", 競技者データ入力シート!$O$1)</f>
        <v/>
      </c>
      <c r="T47" s="15" t="str">
        <f>IF(競技者データ入力シート!M51="", "", 競技者データ入力シート!M51)</f>
        <v/>
      </c>
      <c r="U47" s="15" t="str">
        <f>IF(V47="", "", IF($K47="男", VLOOKUP(V47, データ!$B$2:$C$101, 2, FALSE), IF($K47="女", VLOOKUP(V47, データ!$F$2:$H$101, 2, FALSE), "")))</f>
        <v/>
      </c>
      <c r="V47" s="15" t="str">
        <f>IF(A47="","",IF(競技者データ入力シート!N51="", "", 競技者データ入力シート!N51))</f>
        <v/>
      </c>
      <c r="W47" s="15" t="str">
        <f>IF(競技者データ入力シート!O51="", "", 競技者データ入力シート!O51)</f>
        <v/>
      </c>
      <c r="X47" s="15" t="str">
        <f>IF(競技者データ入力シート!Q51="", "", TRIM(競技者データ入力シート!Q51))</f>
        <v/>
      </c>
      <c r="Y47" s="15" t="str">
        <f>IF(競技者データ入力シート!R51="", "", 競技者データ入力シート!R51)</f>
        <v/>
      </c>
      <c r="Z47" s="15" t="str">
        <f>IF(AA47="", "", IF($K47="男", VLOOKUP(AA47, データ!$B$2:$C$101, 2, FALSE), IF($K47="女", VLOOKUP(AA47, データ!$F$2:$H$101, 2, FALSE), "")))</f>
        <v/>
      </c>
      <c r="AA47" s="15" t="str">
        <f>IF(A47="","",IF(競技者データ入力シート!S51="", "", 競技者データ入力シート!S51))</f>
        <v/>
      </c>
      <c r="AB47" s="15" t="str">
        <f>IF(競技者データ入力シート!T51="", "", 競技者データ入力シート!T51)</f>
        <v/>
      </c>
      <c r="AC47" s="15" t="str">
        <f>IF(競技者データ入力シート!V51="", "", TRIM(競技者データ入力シート!V51))</f>
        <v/>
      </c>
      <c r="AD47" s="15" t="str">
        <f>IF(競技者データ入力シート!W51="", "", 競技者データ入力シート!W51)</f>
        <v/>
      </c>
      <c r="AE47" s="15" t="str">
        <f>IF(AF47="", "", IF($K47="男", VLOOKUP(AF47, データ!$B$2:$C$101, 2, FALSE), IF($K47="女", VLOOKUP(AF47, データ!$F$2:$H$101, 2, FALSE), "")))</f>
        <v/>
      </c>
      <c r="AF47" s="15" t="str">
        <f>IF(A47="","",IF(競技者データ入力シート!X51="", "", 競技者データ入力シート!X51))</f>
        <v/>
      </c>
      <c r="AG47" s="15" t="str">
        <f>IF(競技者データ入力シート!Y51="", "", 競技者データ入力シート!Y51)</f>
        <v/>
      </c>
      <c r="AH47" s="15" t="str">
        <f>IF(競技者データ入力シート!AA51="", "", TRIM(競技者データ入力シート!AA51))</f>
        <v/>
      </c>
      <c r="AI47" s="15" t="str">
        <f>IF(競技者データ入力シート!AB51="", "", 競技者データ入力シート!AB51)</f>
        <v/>
      </c>
      <c r="AJ47" s="15" t="str">
        <f>IF(AK47="", "", IF($K47="男", VLOOKUP(AK47, データ!$B$2:$C$101, 2, FALSE), IF($K47="女", VLOOKUP(AK47, データ!$F$2:$H$101, 2, FALSE), "")))</f>
        <v/>
      </c>
      <c r="AK47" s="15" t="str">
        <f>IF(A47="","",IF(競技者データ入力シート!AC51="", "", 競技者データ入力シート!AC51))</f>
        <v/>
      </c>
      <c r="AL47" s="15" t="str">
        <f>IF(競技者データ入力シート!AD51="", "", 競技者データ入力シート!AD51)</f>
        <v/>
      </c>
      <c r="AM47" s="15" t="str">
        <f>IF(競技者データ入力シート!AF51="", "", TRIM(競技者データ入力シート!AF51))</f>
        <v/>
      </c>
      <c r="AN47" s="15" t="str">
        <f>IF(競技者データ入力シート!AG51="", "", 競技者データ入力シート!AG51)</f>
        <v/>
      </c>
      <c r="AO47" s="15" t="str">
        <f>IF(AP47="", "", IF($K47="男", VLOOKUP(AP47, データ!$B$2:$C$101, 2, FALSE), IF($K47="女", VLOOKUP(AP47, データ!$F$2:$H$101, 2, FALSE), "")))</f>
        <v/>
      </c>
      <c r="AP47" s="15" t="str">
        <f>IF(A47="","",IF(競技者データ入力シート!AH51="", "", 競技者データ入力シート!AH51))</f>
        <v/>
      </c>
      <c r="AQ47" s="15" t="str">
        <f>IF(競技者データ入力シート!AI51="", "", 競技者データ入力シート!AI51)</f>
        <v/>
      </c>
      <c r="AR47" s="15" t="str">
        <f>IF(競技者データ入力シート!AK51="", "", TRIM(競技者データ入力シート!AK51))</f>
        <v/>
      </c>
      <c r="AS47" s="15" t="str">
        <f>IF(競技者データ入力シート!AL51="", "", 競技者データ入力シート!AL51)</f>
        <v/>
      </c>
      <c r="AT47" s="15" t="str">
        <f t="shared" si="4"/>
        <v/>
      </c>
    </row>
    <row r="48" spans="1:46" x14ac:dyDescent="0.15">
      <c r="A48" s="15" t="str">
        <f>競技者データ入力シート!A52</f>
        <v/>
      </c>
      <c r="B48" s="15" t="str">
        <f>IF(競技者データ入力シート!B52="", "", 競技者データ入力シート!B52)</f>
        <v/>
      </c>
      <c r="C48" s="15" t="str">
        <f>IF(競技者データ入力シート!C52="", "", 競技者データ入力シート!C52)</f>
        <v/>
      </c>
      <c r="D48" s="15" t="str">
        <f>IF(競技者データ入力シート!D52="", "", 競技者データ入力シート!D52)</f>
        <v/>
      </c>
      <c r="E48" s="15" t="str">
        <f t="shared" si="5"/>
        <v/>
      </c>
      <c r="F48" s="15" t="str">
        <f t="shared" si="6"/>
        <v/>
      </c>
      <c r="G48" s="15" t="str">
        <f t="shared" si="7"/>
        <v/>
      </c>
      <c r="H48" s="15" t="str">
        <f t="shared" si="8"/>
        <v/>
      </c>
      <c r="I48" s="15" t="str">
        <f>IF(競技者データ入力シート!E52="", "", 競技者データ入力シート!E52)</f>
        <v/>
      </c>
      <c r="J48" s="15" t="str">
        <f>IF(競技者データ入力シート!F52="", "", 競技者データ入力シート!F52)</f>
        <v/>
      </c>
      <c r="K48" s="15" t="str">
        <f>IF(競技者データ入力シート!H52="", "", 競技者データ入力シート!H52)</f>
        <v/>
      </c>
      <c r="L48" s="15" t="str">
        <f>IF(競技者データ入力シート!I52="", "", 競技者データ入力シート!I52)</f>
        <v/>
      </c>
      <c r="M48" s="15" t="str">
        <f>IF(競技者データ入力シート!J52="", "", 競技者データ入力シート!J52)</f>
        <v/>
      </c>
      <c r="N48" s="15" t="str">
        <f>IF(競技者データ入力シート!K52="", "", 競技者データ入力シート!K52)</f>
        <v/>
      </c>
      <c r="O48" s="15" t="str">
        <f>IF(競技者データ入力シート!L52="", "", 競技者データ入力シート!L52)</f>
        <v/>
      </c>
      <c r="P48" s="15" t="str">
        <f>IF(A48="","",競技者データ入力シート!$V$1)</f>
        <v/>
      </c>
      <c r="Q48" s="15" t="str">
        <f>IF(P48="", "", 競技者データ入力シート!$S$1)</f>
        <v/>
      </c>
      <c r="R48" s="15" t="str">
        <f>IF(P48="", "", 競技者データ入力シート!$O$1)</f>
        <v/>
      </c>
      <c r="T48" s="15" t="str">
        <f>IF(競技者データ入力シート!M52="", "", 競技者データ入力シート!M52)</f>
        <v/>
      </c>
      <c r="U48" s="15" t="str">
        <f>IF(V48="", "", IF($K48="男", VLOOKUP(V48, データ!$B$2:$C$101, 2, FALSE), IF($K48="女", VLOOKUP(V48, データ!$F$2:$H$101, 2, FALSE), "")))</f>
        <v/>
      </c>
      <c r="V48" s="15" t="str">
        <f>IF(A48="","",IF(競技者データ入力シート!N52="", "", 競技者データ入力シート!N52))</f>
        <v/>
      </c>
      <c r="W48" s="15" t="str">
        <f>IF(競技者データ入力シート!O52="", "", 競技者データ入力シート!O52)</f>
        <v/>
      </c>
      <c r="X48" s="15" t="str">
        <f>IF(競技者データ入力シート!Q52="", "", TRIM(競技者データ入力シート!Q52))</f>
        <v/>
      </c>
      <c r="Y48" s="15" t="str">
        <f>IF(競技者データ入力シート!R52="", "", 競技者データ入力シート!R52)</f>
        <v/>
      </c>
      <c r="Z48" s="15" t="str">
        <f>IF(AA48="", "", IF($K48="男", VLOOKUP(AA48, データ!$B$2:$C$101, 2, FALSE), IF($K48="女", VLOOKUP(AA48, データ!$F$2:$H$101, 2, FALSE), "")))</f>
        <v/>
      </c>
      <c r="AA48" s="15" t="str">
        <f>IF(A48="","",IF(競技者データ入力シート!S52="", "", 競技者データ入力シート!S52))</f>
        <v/>
      </c>
      <c r="AB48" s="15" t="str">
        <f>IF(競技者データ入力シート!T52="", "", 競技者データ入力シート!T52)</f>
        <v/>
      </c>
      <c r="AC48" s="15" t="str">
        <f>IF(競技者データ入力シート!V52="", "", TRIM(競技者データ入力シート!V52))</f>
        <v/>
      </c>
      <c r="AD48" s="15" t="str">
        <f>IF(競技者データ入力シート!W52="", "", 競技者データ入力シート!W52)</f>
        <v/>
      </c>
      <c r="AE48" s="15" t="str">
        <f>IF(AF48="", "", IF($K48="男", VLOOKUP(AF48, データ!$B$2:$C$101, 2, FALSE), IF($K48="女", VLOOKUP(AF48, データ!$F$2:$H$101, 2, FALSE), "")))</f>
        <v/>
      </c>
      <c r="AF48" s="15" t="str">
        <f>IF(A48="","",IF(競技者データ入力シート!X52="", "", 競技者データ入力シート!X52))</f>
        <v/>
      </c>
      <c r="AG48" s="15" t="str">
        <f>IF(競技者データ入力シート!Y52="", "", 競技者データ入力シート!Y52)</f>
        <v/>
      </c>
      <c r="AH48" s="15" t="str">
        <f>IF(競技者データ入力シート!AA52="", "", TRIM(競技者データ入力シート!AA52))</f>
        <v/>
      </c>
      <c r="AI48" s="15" t="str">
        <f>IF(競技者データ入力シート!AB52="", "", 競技者データ入力シート!AB52)</f>
        <v/>
      </c>
      <c r="AJ48" s="15" t="str">
        <f>IF(AK48="", "", IF($K48="男", VLOOKUP(AK48, データ!$B$2:$C$101, 2, FALSE), IF($K48="女", VLOOKUP(AK48, データ!$F$2:$H$101, 2, FALSE), "")))</f>
        <v/>
      </c>
      <c r="AK48" s="15" t="str">
        <f>IF(A48="","",IF(競技者データ入力シート!AC52="", "", 競技者データ入力シート!AC52))</f>
        <v/>
      </c>
      <c r="AL48" s="15" t="str">
        <f>IF(競技者データ入力シート!AD52="", "", 競技者データ入力シート!AD52)</f>
        <v/>
      </c>
      <c r="AM48" s="15" t="str">
        <f>IF(競技者データ入力シート!AF52="", "", TRIM(競技者データ入力シート!AF52))</f>
        <v/>
      </c>
      <c r="AN48" s="15" t="str">
        <f>IF(競技者データ入力シート!AG52="", "", 競技者データ入力シート!AG52)</f>
        <v/>
      </c>
      <c r="AO48" s="15" t="str">
        <f>IF(AP48="", "", IF($K48="男", VLOOKUP(AP48, データ!$B$2:$C$101, 2, FALSE), IF($K48="女", VLOOKUP(AP48, データ!$F$2:$H$101, 2, FALSE), "")))</f>
        <v/>
      </c>
      <c r="AP48" s="15" t="str">
        <f>IF(A48="","",IF(競技者データ入力シート!AH52="", "", 競技者データ入力シート!AH52))</f>
        <v/>
      </c>
      <c r="AQ48" s="15" t="str">
        <f>IF(競技者データ入力シート!AI52="", "", 競技者データ入力シート!AI52)</f>
        <v/>
      </c>
      <c r="AR48" s="15" t="str">
        <f>IF(競技者データ入力シート!AK52="", "", TRIM(競技者データ入力シート!AK52))</f>
        <v/>
      </c>
      <c r="AS48" s="15" t="str">
        <f>IF(競技者データ入力シート!AL52="", "", 競技者データ入力シート!AL52)</f>
        <v/>
      </c>
      <c r="AT48" s="15" t="str">
        <f t="shared" si="4"/>
        <v/>
      </c>
    </row>
    <row r="49" spans="1:46" x14ac:dyDescent="0.15">
      <c r="A49" s="15" t="str">
        <f>競技者データ入力シート!A53</f>
        <v/>
      </c>
      <c r="B49" s="15" t="str">
        <f>IF(競技者データ入力シート!B53="", "", 競技者データ入力シート!B53)</f>
        <v/>
      </c>
      <c r="C49" s="15" t="str">
        <f>IF(競技者データ入力シート!C53="", "", 競技者データ入力シート!C53)</f>
        <v/>
      </c>
      <c r="D49" s="15" t="str">
        <f>IF(競技者データ入力シート!D53="", "", 競技者データ入力シート!D53)</f>
        <v/>
      </c>
      <c r="E49" s="15" t="str">
        <f t="shared" si="5"/>
        <v/>
      </c>
      <c r="F49" s="15" t="str">
        <f t="shared" si="6"/>
        <v/>
      </c>
      <c r="G49" s="15" t="str">
        <f t="shared" si="7"/>
        <v/>
      </c>
      <c r="H49" s="15" t="str">
        <f t="shared" si="8"/>
        <v/>
      </c>
      <c r="I49" s="15" t="str">
        <f>IF(競技者データ入力シート!E53="", "", 競技者データ入力シート!E53)</f>
        <v/>
      </c>
      <c r="J49" s="15" t="str">
        <f>IF(競技者データ入力シート!F53="", "", 競技者データ入力シート!F53)</f>
        <v/>
      </c>
      <c r="K49" s="15" t="str">
        <f>IF(競技者データ入力シート!H53="", "", 競技者データ入力シート!H53)</f>
        <v/>
      </c>
      <c r="L49" s="15" t="str">
        <f>IF(競技者データ入力シート!I53="", "", 競技者データ入力シート!I53)</f>
        <v/>
      </c>
      <c r="M49" s="15" t="str">
        <f>IF(競技者データ入力シート!J53="", "", 競技者データ入力シート!J53)</f>
        <v/>
      </c>
      <c r="N49" s="15" t="str">
        <f>IF(競技者データ入力シート!K53="", "", 競技者データ入力シート!K53)</f>
        <v/>
      </c>
      <c r="O49" s="15" t="str">
        <f>IF(競技者データ入力シート!L53="", "", 競技者データ入力シート!L53)</f>
        <v/>
      </c>
      <c r="P49" s="15" t="str">
        <f>IF(A49="","",競技者データ入力シート!$V$1)</f>
        <v/>
      </c>
      <c r="Q49" s="15" t="str">
        <f>IF(P49="", "", 競技者データ入力シート!$S$1)</f>
        <v/>
      </c>
      <c r="R49" s="15" t="str">
        <f>IF(P49="", "", 競技者データ入力シート!$O$1)</f>
        <v/>
      </c>
      <c r="T49" s="15" t="str">
        <f>IF(競技者データ入力シート!M53="", "", 競技者データ入力シート!M53)</f>
        <v/>
      </c>
      <c r="U49" s="15" t="str">
        <f>IF(V49="", "", IF($K49="男", VLOOKUP(V49, データ!$B$2:$C$101, 2, FALSE), IF($K49="女", VLOOKUP(V49, データ!$F$2:$H$101, 2, FALSE), "")))</f>
        <v/>
      </c>
      <c r="V49" s="15" t="str">
        <f>IF(A49="","",IF(競技者データ入力シート!N53="", "", 競技者データ入力シート!N53))</f>
        <v/>
      </c>
      <c r="W49" s="15" t="str">
        <f>IF(競技者データ入力シート!O53="", "", 競技者データ入力シート!O53)</f>
        <v/>
      </c>
      <c r="X49" s="15" t="str">
        <f>IF(競技者データ入力シート!Q53="", "", TRIM(競技者データ入力シート!Q53))</f>
        <v/>
      </c>
      <c r="Y49" s="15" t="str">
        <f>IF(競技者データ入力シート!R53="", "", 競技者データ入力シート!R53)</f>
        <v/>
      </c>
      <c r="Z49" s="15" t="str">
        <f>IF(AA49="", "", IF($K49="男", VLOOKUP(AA49, データ!$B$2:$C$101, 2, FALSE), IF($K49="女", VLOOKUP(AA49, データ!$F$2:$H$101, 2, FALSE), "")))</f>
        <v/>
      </c>
      <c r="AA49" s="15" t="str">
        <f>IF(A49="","",IF(競技者データ入力シート!S53="", "", 競技者データ入力シート!S53))</f>
        <v/>
      </c>
      <c r="AB49" s="15" t="str">
        <f>IF(競技者データ入力シート!T53="", "", 競技者データ入力シート!T53)</f>
        <v/>
      </c>
      <c r="AC49" s="15" t="str">
        <f>IF(競技者データ入力シート!V53="", "", TRIM(競技者データ入力シート!V53))</f>
        <v/>
      </c>
      <c r="AD49" s="15" t="str">
        <f>IF(競技者データ入力シート!W53="", "", 競技者データ入力シート!W53)</f>
        <v/>
      </c>
      <c r="AE49" s="15" t="str">
        <f>IF(AF49="", "", IF($K49="男", VLOOKUP(AF49, データ!$B$2:$C$101, 2, FALSE), IF($K49="女", VLOOKUP(AF49, データ!$F$2:$H$101, 2, FALSE), "")))</f>
        <v/>
      </c>
      <c r="AF49" s="15" t="str">
        <f>IF(A49="","",IF(競技者データ入力シート!X53="", "", 競技者データ入力シート!X53))</f>
        <v/>
      </c>
      <c r="AG49" s="15" t="str">
        <f>IF(競技者データ入力シート!Y53="", "", 競技者データ入力シート!Y53)</f>
        <v/>
      </c>
      <c r="AH49" s="15" t="str">
        <f>IF(競技者データ入力シート!AA53="", "", TRIM(競技者データ入力シート!AA53))</f>
        <v/>
      </c>
      <c r="AI49" s="15" t="str">
        <f>IF(競技者データ入力シート!AB53="", "", 競技者データ入力シート!AB53)</f>
        <v/>
      </c>
      <c r="AJ49" s="15" t="str">
        <f>IF(AK49="", "", IF($K49="男", VLOOKUP(AK49, データ!$B$2:$C$101, 2, FALSE), IF($K49="女", VLOOKUP(AK49, データ!$F$2:$H$101, 2, FALSE), "")))</f>
        <v/>
      </c>
      <c r="AK49" s="15" t="str">
        <f>IF(A49="","",IF(競技者データ入力シート!AC53="", "", 競技者データ入力シート!AC53))</f>
        <v/>
      </c>
      <c r="AL49" s="15" t="str">
        <f>IF(競技者データ入力シート!AD53="", "", 競技者データ入力シート!AD53)</f>
        <v/>
      </c>
      <c r="AM49" s="15" t="str">
        <f>IF(競技者データ入力シート!AF53="", "", TRIM(競技者データ入力シート!AF53))</f>
        <v/>
      </c>
      <c r="AN49" s="15" t="str">
        <f>IF(競技者データ入力シート!AG53="", "", 競技者データ入力シート!AG53)</f>
        <v/>
      </c>
      <c r="AO49" s="15" t="str">
        <f>IF(AP49="", "", IF($K49="男", VLOOKUP(AP49, データ!$B$2:$C$101, 2, FALSE), IF($K49="女", VLOOKUP(AP49, データ!$F$2:$H$101, 2, FALSE), "")))</f>
        <v/>
      </c>
      <c r="AP49" s="15" t="str">
        <f>IF(A49="","",IF(競技者データ入力シート!AH53="", "", 競技者データ入力シート!AH53))</f>
        <v/>
      </c>
      <c r="AQ49" s="15" t="str">
        <f>IF(競技者データ入力シート!AI53="", "", 競技者データ入力シート!AI53)</f>
        <v/>
      </c>
      <c r="AR49" s="15" t="str">
        <f>IF(競技者データ入力シート!AK53="", "", TRIM(競技者データ入力シート!AK53))</f>
        <v/>
      </c>
      <c r="AS49" s="15" t="str">
        <f>IF(競技者データ入力シート!AL53="", "", 競技者データ入力シート!AL53)</f>
        <v/>
      </c>
      <c r="AT49" s="15" t="str">
        <f t="shared" si="4"/>
        <v/>
      </c>
    </row>
    <row r="50" spans="1:46" x14ac:dyDescent="0.15">
      <c r="A50" s="15" t="str">
        <f>競技者データ入力シート!A54</f>
        <v/>
      </c>
      <c r="B50" s="15" t="str">
        <f>IF(競技者データ入力シート!B54="", "", 競技者データ入力シート!B54)</f>
        <v/>
      </c>
      <c r="C50" s="15" t="str">
        <f>IF(競技者データ入力シート!C54="", "", 競技者データ入力シート!C54)</f>
        <v/>
      </c>
      <c r="D50" s="15" t="str">
        <f>IF(競技者データ入力シート!D54="", "", 競技者データ入力シート!D54)</f>
        <v/>
      </c>
      <c r="E50" s="15" t="str">
        <f t="shared" si="5"/>
        <v/>
      </c>
      <c r="F50" s="15" t="str">
        <f t="shared" si="6"/>
        <v/>
      </c>
      <c r="G50" s="15" t="str">
        <f t="shared" si="7"/>
        <v/>
      </c>
      <c r="H50" s="15" t="str">
        <f t="shared" si="8"/>
        <v/>
      </c>
      <c r="I50" s="15" t="str">
        <f>IF(競技者データ入力シート!E54="", "", 競技者データ入力シート!E54)</f>
        <v/>
      </c>
      <c r="J50" s="15" t="str">
        <f>IF(競技者データ入力シート!F54="", "", 競技者データ入力シート!F54)</f>
        <v/>
      </c>
      <c r="K50" s="15" t="str">
        <f>IF(競技者データ入力シート!H54="", "", 競技者データ入力シート!H54)</f>
        <v/>
      </c>
      <c r="L50" s="15" t="str">
        <f>IF(競技者データ入力シート!I54="", "", 競技者データ入力シート!I54)</f>
        <v/>
      </c>
      <c r="M50" s="15" t="str">
        <f>IF(競技者データ入力シート!J54="", "", 競技者データ入力シート!J54)</f>
        <v/>
      </c>
      <c r="N50" s="15" t="str">
        <f>IF(競技者データ入力シート!K54="", "", 競技者データ入力シート!K54)</f>
        <v/>
      </c>
      <c r="O50" s="15" t="str">
        <f>IF(競技者データ入力シート!L54="", "", 競技者データ入力シート!L54)</f>
        <v/>
      </c>
      <c r="P50" s="15" t="str">
        <f>IF(A50="","",競技者データ入力シート!$V$1)</f>
        <v/>
      </c>
      <c r="Q50" s="15" t="str">
        <f>IF(P50="", "", 競技者データ入力シート!$S$1)</f>
        <v/>
      </c>
      <c r="R50" s="15" t="str">
        <f>IF(P50="", "", 競技者データ入力シート!$O$1)</f>
        <v/>
      </c>
      <c r="T50" s="15" t="str">
        <f>IF(競技者データ入力シート!M54="", "", 競技者データ入力シート!M54)</f>
        <v/>
      </c>
      <c r="U50" s="15" t="str">
        <f>IF(V50="", "", IF($K50="男", VLOOKUP(V50, データ!$B$2:$C$101, 2, FALSE), IF($K50="女", VLOOKUP(V50, データ!$F$2:$H$101, 2, FALSE), "")))</f>
        <v/>
      </c>
      <c r="V50" s="15" t="str">
        <f>IF(A50="","",IF(競技者データ入力シート!N54="", "", 競技者データ入力シート!N54))</f>
        <v/>
      </c>
      <c r="W50" s="15" t="str">
        <f>IF(競技者データ入力シート!O54="", "", 競技者データ入力シート!O54)</f>
        <v/>
      </c>
      <c r="X50" s="15" t="str">
        <f>IF(競技者データ入力シート!Q54="", "", TRIM(競技者データ入力シート!Q54))</f>
        <v/>
      </c>
      <c r="Y50" s="15" t="str">
        <f>IF(競技者データ入力シート!R54="", "", 競技者データ入力シート!R54)</f>
        <v/>
      </c>
      <c r="Z50" s="15" t="str">
        <f>IF(AA50="", "", IF($K50="男", VLOOKUP(AA50, データ!$B$2:$C$101, 2, FALSE), IF($K50="女", VLOOKUP(AA50, データ!$F$2:$H$101, 2, FALSE), "")))</f>
        <v/>
      </c>
      <c r="AA50" s="15" t="str">
        <f>IF(A50="","",IF(競技者データ入力シート!S54="", "", 競技者データ入力シート!S54))</f>
        <v/>
      </c>
      <c r="AB50" s="15" t="str">
        <f>IF(競技者データ入力シート!T54="", "", 競技者データ入力シート!T54)</f>
        <v/>
      </c>
      <c r="AC50" s="15" t="str">
        <f>IF(競技者データ入力シート!V54="", "", TRIM(競技者データ入力シート!V54))</f>
        <v/>
      </c>
      <c r="AD50" s="15" t="str">
        <f>IF(競技者データ入力シート!W54="", "", 競技者データ入力シート!W54)</f>
        <v/>
      </c>
      <c r="AE50" s="15" t="str">
        <f>IF(AF50="", "", IF($K50="男", VLOOKUP(AF50, データ!$B$2:$C$101, 2, FALSE), IF($K50="女", VLOOKUP(AF50, データ!$F$2:$H$101, 2, FALSE), "")))</f>
        <v/>
      </c>
      <c r="AF50" s="15" t="str">
        <f>IF(A50="","",IF(競技者データ入力シート!X54="", "", 競技者データ入力シート!X54))</f>
        <v/>
      </c>
      <c r="AG50" s="15" t="str">
        <f>IF(競技者データ入力シート!Y54="", "", 競技者データ入力シート!Y54)</f>
        <v/>
      </c>
      <c r="AH50" s="15" t="str">
        <f>IF(競技者データ入力シート!AA54="", "", TRIM(競技者データ入力シート!AA54))</f>
        <v/>
      </c>
      <c r="AI50" s="15" t="str">
        <f>IF(競技者データ入力シート!AB54="", "", 競技者データ入力シート!AB54)</f>
        <v/>
      </c>
      <c r="AJ50" s="15" t="str">
        <f>IF(AK50="", "", IF($K50="男", VLOOKUP(AK50, データ!$B$2:$C$101, 2, FALSE), IF($K50="女", VLOOKUP(AK50, データ!$F$2:$H$101, 2, FALSE), "")))</f>
        <v/>
      </c>
      <c r="AK50" s="15" t="str">
        <f>IF(A50="","",IF(競技者データ入力シート!AC54="", "", 競技者データ入力シート!AC54))</f>
        <v/>
      </c>
      <c r="AL50" s="15" t="str">
        <f>IF(競技者データ入力シート!AD54="", "", 競技者データ入力シート!AD54)</f>
        <v/>
      </c>
      <c r="AM50" s="15" t="str">
        <f>IF(競技者データ入力シート!AF54="", "", TRIM(競技者データ入力シート!AF54))</f>
        <v/>
      </c>
      <c r="AN50" s="15" t="str">
        <f>IF(競技者データ入力シート!AG54="", "", 競技者データ入力シート!AG54)</f>
        <v/>
      </c>
      <c r="AO50" s="15" t="str">
        <f>IF(AP50="", "", IF($K50="男", VLOOKUP(AP50, データ!$B$2:$C$101, 2, FALSE), IF($K50="女", VLOOKUP(AP50, データ!$F$2:$H$101, 2, FALSE), "")))</f>
        <v/>
      </c>
      <c r="AP50" s="15" t="str">
        <f>IF(A50="","",IF(競技者データ入力シート!AH54="", "", 競技者データ入力シート!AH54))</f>
        <v/>
      </c>
      <c r="AQ50" s="15" t="str">
        <f>IF(競技者データ入力シート!AI54="", "", 競技者データ入力シート!AI54)</f>
        <v/>
      </c>
      <c r="AR50" s="15" t="str">
        <f>IF(競技者データ入力シート!AK54="", "", TRIM(競技者データ入力シート!AK54))</f>
        <v/>
      </c>
      <c r="AS50" s="15" t="str">
        <f>IF(競技者データ入力シート!AL54="", "", 競技者データ入力シート!AL54)</f>
        <v/>
      </c>
      <c r="AT50" s="15" t="str">
        <f t="shared" si="4"/>
        <v/>
      </c>
    </row>
    <row r="51" spans="1:46" x14ac:dyDescent="0.15">
      <c r="A51" s="15" t="str">
        <f>競技者データ入力シート!A55</f>
        <v/>
      </c>
      <c r="B51" s="15" t="str">
        <f>IF(競技者データ入力シート!B55="", "", 競技者データ入力シート!B55)</f>
        <v/>
      </c>
      <c r="C51" s="15" t="str">
        <f>IF(競技者データ入力シート!C55="", "", 競技者データ入力シート!C55)</f>
        <v/>
      </c>
      <c r="D51" s="15" t="str">
        <f>IF(競技者データ入力シート!D55="", "", 競技者データ入力シート!D55)</f>
        <v/>
      </c>
      <c r="E51" s="15" t="str">
        <f t="shared" si="5"/>
        <v/>
      </c>
      <c r="F51" s="15" t="str">
        <f t="shared" si="6"/>
        <v/>
      </c>
      <c r="G51" s="15" t="str">
        <f t="shared" si="7"/>
        <v/>
      </c>
      <c r="H51" s="15" t="str">
        <f t="shared" si="8"/>
        <v/>
      </c>
      <c r="I51" s="15" t="str">
        <f>IF(競技者データ入力シート!E55="", "", 競技者データ入力シート!E55)</f>
        <v/>
      </c>
      <c r="J51" s="15" t="str">
        <f>IF(競技者データ入力シート!F55="", "", 競技者データ入力シート!F55)</f>
        <v/>
      </c>
      <c r="K51" s="15" t="str">
        <f>IF(競技者データ入力シート!H55="", "", 競技者データ入力シート!H55)</f>
        <v/>
      </c>
      <c r="L51" s="15" t="str">
        <f>IF(競技者データ入力シート!I55="", "", 競技者データ入力シート!I55)</f>
        <v/>
      </c>
      <c r="M51" s="15" t="str">
        <f>IF(競技者データ入力シート!J55="", "", 競技者データ入力シート!J55)</f>
        <v/>
      </c>
      <c r="N51" s="15" t="str">
        <f>IF(競技者データ入力シート!K55="", "", 競技者データ入力シート!K55)</f>
        <v/>
      </c>
      <c r="O51" s="15" t="str">
        <f>IF(競技者データ入力シート!L55="", "", 競技者データ入力シート!L55)</f>
        <v/>
      </c>
      <c r="P51" s="15" t="str">
        <f>IF(A51="","",競技者データ入力シート!$V$1)</f>
        <v/>
      </c>
      <c r="Q51" s="15" t="str">
        <f>IF(P51="", "", 競技者データ入力シート!$S$1)</f>
        <v/>
      </c>
      <c r="R51" s="15" t="str">
        <f>IF(P51="", "", 競技者データ入力シート!$O$1)</f>
        <v/>
      </c>
      <c r="T51" s="15" t="str">
        <f>IF(競技者データ入力シート!M55="", "", 競技者データ入力シート!M55)</f>
        <v/>
      </c>
      <c r="U51" s="15" t="str">
        <f>IF(V51="", "", IF($K51="男", VLOOKUP(V51, データ!$B$2:$C$101, 2, FALSE), IF($K51="女", VLOOKUP(V51, データ!$F$2:$H$101, 2, FALSE), "")))</f>
        <v/>
      </c>
      <c r="V51" s="15" t="str">
        <f>IF(A51="","",IF(競技者データ入力シート!N55="", "", 競技者データ入力シート!N55))</f>
        <v/>
      </c>
      <c r="W51" s="15" t="str">
        <f>IF(競技者データ入力シート!O55="", "", 競技者データ入力シート!O55)</f>
        <v/>
      </c>
      <c r="X51" s="15" t="str">
        <f>IF(競技者データ入力シート!Q55="", "", TRIM(競技者データ入力シート!Q55))</f>
        <v/>
      </c>
      <c r="Y51" s="15" t="str">
        <f>IF(競技者データ入力シート!R55="", "", 競技者データ入力シート!R55)</f>
        <v/>
      </c>
      <c r="Z51" s="15" t="str">
        <f>IF(AA51="", "", IF($K51="男", VLOOKUP(AA51, データ!$B$2:$C$101, 2, FALSE), IF($K51="女", VLOOKUP(AA51, データ!$F$2:$H$101, 2, FALSE), "")))</f>
        <v/>
      </c>
      <c r="AA51" s="15" t="str">
        <f>IF(A51="","",IF(競技者データ入力シート!S55="", "", 競技者データ入力シート!S55))</f>
        <v/>
      </c>
      <c r="AB51" s="15" t="str">
        <f>IF(競技者データ入力シート!T55="", "", 競技者データ入力シート!T55)</f>
        <v/>
      </c>
      <c r="AC51" s="15" t="str">
        <f>IF(競技者データ入力シート!V55="", "", TRIM(競技者データ入力シート!V55))</f>
        <v/>
      </c>
      <c r="AD51" s="15" t="str">
        <f>IF(競技者データ入力シート!W55="", "", 競技者データ入力シート!W55)</f>
        <v/>
      </c>
      <c r="AE51" s="15" t="str">
        <f>IF(AF51="", "", IF($K51="男", VLOOKUP(AF51, データ!$B$2:$C$101, 2, FALSE), IF($K51="女", VLOOKUP(AF51, データ!$F$2:$H$101, 2, FALSE), "")))</f>
        <v/>
      </c>
      <c r="AF51" s="15" t="str">
        <f>IF(A51="","",IF(競技者データ入力シート!X55="", "", 競技者データ入力シート!X55))</f>
        <v/>
      </c>
      <c r="AG51" s="15" t="str">
        <f>IF(競技者データ入力シート!Y55="", "", 競技者データ入力シート!Y55)</f>
        <v/>
      </c>
      <c r="AH51" s="15" t="str">
        <f>IF(競技者データ入力シート!AA55="", "", TRIM(競技者データ入力シート!AA55))</f>
        <v/>
      </c>
      <c r="AI51" s="15" t="str">
        <f>IF(競技者データ入力シート!AB55="", "", 競技者データ入力シート!AB55)</f>
        <v/>
      </c>
      <c r="AJ51" s="15" t="str">
        <f>IF(AK51="", "", IF($K51="男", VLOOKUP(AK51, データ!$B$2:$C$101, 2, FALSE), IF($K51="女", VLOOKUP(AK51, データ!$F$2:$H$101, 2, FALSE), "")))</f>
        <v/>
      </c>
      <c r="AK51" s="15" t="str">
        <f>IF(A51="","",IF(競技者データ入力シート!AC55="", "", 競技者データ入力シート!AC55))</f>
        <v/>
      </c>
      <c r="AL51" s="15" t="str">
        <f>IF(競技者データ入力シート!AD55="", "", 競技者データ入力シート!AD55)</f>
        <v/>
      </c>
      <c r="AM51" s="15" t="str">
        <f>IF(競技者データ入力シート!AF55="", "", TRIM(競技者データ入力シート!AF55))</f>
        <v/>
      </c>
      <c r="AN51" s="15" t="str">
        <f>IF(競技者データ入力シート!AG55="", "", 競技者データ入力シート!AG55)</f>
        <v/>
      </c>
      <c r="AO51" s="15" t="str">
        <f>IF(AP51="", "", IF($K51="男", VLOOKUP(AP51, データ!$B$2:$C$101, 2, FALSE), IF($K51="女", VLOOKUP(AP51, データ!$F$2:$H$101, 2, FALSE), "")))</f>
        <v/>
      </c>
      <c r="AP51" s="15" t="str">
        <f>IF(A51="","",IF(競技者データ入力シート!AH55="", "", 競技者データ入力シート!AH55))</f>
        <v/>
      </c>
      <c r="AQ51" s="15" t="str">
        <f>IF(競技者データ入力シート!AI55="", "", 競技者データ入力シート!AI55)</f>
        <v/>
      </c>
      <c r="AR51" s="15" t="str">
        <f>IF(競技者データ入力シート!AK55="", "", TRIM(競技者データ入力シート!AK55))</f>
        <v/>
      </c>
      <c r="AS51" s="15" t="str">
        <f>IF(競技者データ入力シート!AL55="", "", 競技者データ入力シート!AL55)</f>
        <v/>
      </c>
      <c r="AT51" s="15" t="str">
        <f t="shared" si="4"/>
        <v/>
      </c>
    </row>
    <row r="52" spans="1:46" x14ac:dyDescent="0.15">
      <c r="A52" s="15" t="str">
        <f>競技者データ入力シート!A56</f>
        <v/>
      </c>
      <c r="B52" s="15" t="str">
        <f>IF(競技者データ入力シート!B56="", "", 競技者データ入力シート!B56)</f>
        <v/>
      </c>
      <c r="C52" s="15" t="str">
        <f>IF(競技者データ入力シート!C56="", "", 競技者データ入力シート!C56)</f>
        <v/>
      </c>
      <c r="D52" s="15" t="str">
        <f>IF(競技者データ入力シート!D56="", "", 競技者データ入力シート!D56)</f>
        <v/>
      </c>
      <c r="E52" s="15" t="str">
        <f t="shared" si="5"/>
        <v/>
      </c>
      <c r="F52" s="15" t="str">
        <f t="shared" si="6"/>
        <v/>
      </c>
      <c r="G52" s="15" t="str">
        <f t="shared" si="7"/>
        <v/>
      </c>
      <c r="H52" s="15" t="str">
        <f t="shared" si="8"/>
        <v/>
      </c>
      <c r="I52" s="15" t="str">
        <f>IF(競技者データ入力シート!E56="", "", 競技者データ入力シート!E56)</f>
        <v/>
      </c>
      <c r="J52" s="15" t="str">
        <f>IF(競技者データ入力シート!F56="", "", 競技者データ入力シート!F56)</f>
        <v/>
      </c>
      <c r="K52" s="15" t="str">
        <f>IF(競技者データ入力シート!H56="", "", 競技者データ入力シート!H56)</f>
        <v/>
      </c>
      <c r="L52" s="15" t="str">
        <f>IF(競技者データ入力シート!I56="", "", 競技者データ入力シート!I56)</f>
        <v/>
      </c>
      <c r="M52" s="15" t="str">
        <f>IF(競技者データ入力シート!J56="", "", 競技者データ入力シート!J56)</f>
        <v/>
      </c>
      <c r="N52" s="15" t="str">
        <f>IF(競技者データ入力シート!K56="", "", 競技者データ入力シート!K56)</f>
        <v/>
      </c>
      <c r="O52" s="15" t="str">
        <f>IF(競技者データ入力シート!L56="", "", 競技者データ入力シート!L56)</f>
        <v/>
      </c>
      <c r="P52" s="15" t="str">
        <f>IF(A52="","",競技者データ入力シート!$V$1)</f>
        <v/>
      </c>
      <c r="Q52" s="15" t="str">
        <f>IF(P52="", "", 競技者データ入力シート!$S$1)</f>
        <v/>
      </c>
      <c r="R52" s="15" t="str">
        <f>IF(P52="", "", 競技者データ入力シート!$O$1)</f>
        <v/>
      </c>
      <c r="T52" s="15" t="str">
        <f>IF(競技者データ入力シート!M56="", "", 競技者データ入力シート!M56)</f>
        <v/>
      </c>
      <c r="U52" s="15" t="str">
        <f>IF(V52="", "", IF($K52="男", VLOOKUP(V52, データ!$B$2:$C$101, 2, FALSE), IF($K52="女", VLOOKUP(V52, データ!$F$2:$H$101, 2, FALSE), "")))</f>
        <v/>
      </c>
      <c r="V52" s="15" t="str">
        <f>IF(A52="","",IF(競技者データ入力シート!N56="", "", 競技者データ入力シート!N56))</f>
        <v/>
      </c>
      <c r="W52" s="15" t="str">
        <f>IF(競技者データ入力シート!O56="", "", 競技者データ入力シート!O56)</f>
        <v/>
      </c>
      <c r="X52" s="15" t="str">
        <f>IF(競技者データ入力シート!Q56="", "", TRIM(競技者データ入力シート!Q56))</f>
        <v/>
      </c>
      <c r="Y52" s="15" t="str">
        <f>IF(競技者データ入力シート!R56="", "", 競技者データ入力シート!R56)</f>
        <v/>
      </c>
      <c r="Z52" s="15" t="str">
        <f>IF(AA52="", "", IF($K52="男", VLOOKUP(AA52, データ!$B$2:$C$101, 2, FALSE), IF($K52="女", VLOOKUP(AA52, データ!$F$2:$H$101, 2, FALSE), "")))</f>
        <v/>
      </c>
      <c r="AA52" s="15" t="str">
        <f>IF(A52="","",IF(競技者データ入力シート!S56="", "", 競技者データ入力シート!S56))</f>
        <v/>
      </c>
      <c r="AB52" s="15" t="str">
        <f>IF(競技者データ入力シート!T56="", "", 競技者データ入力シート!T56)</f>
        <v/>
      </c>
      <c r="AC52" s="15" t="str">
        <f>IF(競技者データ入力シート!V56="", "", TRIM(競技者データ入力シート!V56))</f>
        <v/>
      </c>
      <c r="AD52" s="15" t="str">
        <f>IF(競技者データ入力シート!W56="", "", 競技者データ入力シート!W56)</f>
        <v/>
      </c>
      <c r="AE52" s="15" t="str">
        <f>IF(AF52="", "", IF($K52="男", VLOOKUP(AF52, データ!$B$2:$C$101, 2, FALSE), IF($K52="女", VLOOKUP(AF52, データ!$F$2:$H$101, 2, FALSE), "")))</f>
        <v/>
      </c>
      <c r="AF52" s="15" t="str">
        <f>IF(A52="","",IF(競技者データ入力シート!X56="", "", 競技者データ入力シート!X56))</f>
        <v/>
      </c>
      <c r="AG52" s="15" t="str">
        <f>IF(競技者データ入力シート!Y56="", "", 競技者データ入力シート!Y56)</f>
        <v/>
      </c>
      <c r="AH52" s="15" t="str">
        <f>IF(競技者データ入力シート!AA56="", "", TRIM(競技者データ入力シート!AA56))</f>
        <v/>
      </c>
      <c r="AI52" s="15" t="str">
        <f>IF(競技者データ入力シート!AB56="", "", 競技者データ入力シート!AB56)</f>
        <v/>
      </c>
      <c r="AJ52" s="15" t="str">
        <f>IF(AK52="", "", IF($K52="男", VLOOKUP(AK52, データ!$B$2:$C$101, 2, FALSE), IF($K52="女", VLOOKUP(AK52, データ!$F$2:$H$101, 2, FALSE), "")))</f>
        <v/>
      </c>
      <c r="AK52" s="15" t="str">
        <f>IF(A52="","",IF(競技者データ入力シート!AC56="", "", 競技者データ入力シート!AC56))</f>
        <v/>
      </c>
      <c r="AL52" s="15" t="str">
        <f>IF(競技者データ入力シート!AD56="", "", 競技者データ入力シート!AD56)</f>
        <v/>
      </c>
      <c r="AM52" s="15" t="str">
        <f>IF(競技者データ入力シート!AF56="", "", TRIM(競技者データ入力シート!AF56))</f>
        <v/>
      </c>
      <c r="AN52" s="15" t="str">
        <f>IF(競技者データ入力シート!AG56="", "", 競技者データ入力シート!AG56)</f>
        <v/>
      </c>
      <c r="AO52" s="15" t="str">
        <f>IF(AP52="", "", IF($K52="男", VLOOKUP(AP52, データ!$B$2:$C$101, 2, FALSE), IF($K52="女", VLOOKUP(AP52, データ!$F$2:$H$101, 2, FALSE), "")))</f>
        <v/>
      </c>
      <c r="AP52" s="15" t="str">
        <f>IF(A52="","",IF(競技者データ入力シート!AH56="", "", 競技者データ入力シート!AH56))</f>
        <v/>
      </c>
      <c r="AQ52" s="15" t="str">
        <f>IF(競技者データ入力シート!AI56="", "", 競技者データ入力シート!AI56)</f>
        <v/>
      </c>
      <c r="AR52" s="15" t="str">
        <f>IF(競技者データ入力シート!AK56="", "", TRIM(競技者データ入力シート!AK56))</f>
        <v/>
      </c>
      <c r="AS52" s="15" t="str">
        <f>IF(競技者データ入力シート!AL56="", "", 競技者データ入力シート!AL56)</f>
        <v/>
      </c>
      <c r="AT52" s="15" t="str">
        <f t="shared" si="4"/>
        <v/>
      </c>
    </row>
    <row r="53" spans="1:46" x14ac:dyDescent="0.15">
      <c r="A53" s="15" t="str">
        <f>競技者データ入力シート!A57</f>
        <v/>
      </c>
      <c r="B53" s="15" t="str">
        <f>IF(競技者データ入力シート!B57="", "", 競技者データ入力シート!B57)</f>
        <v/>
      </c>
      <c r="C53" s="15" t="str">
        <f>IF(競技者データ入力シート!C57="", "", 競技者データ入力シート!C57)</f>
        <v/>
      </c>
      <c r="D53" s="15" t="str">
        <f>IF(競技者データ入力シート!D57="", "", 競技者データ入力シート!D57)</f>
        <v/>
      </c>
      <c r="E53" s="15" t="str">
        <f t="shared" si="5"/>
        <v/>
      </c>
      <c r="F53" s="15" t="str">
        <f t="shared" si="6"/>
        <v/>
      </c>
      <c r="G53" s="15" t="str">
        <f t="shared" si="7"/>
        <v/>
      </c>
      <c r="H53" s="15" t="str">
        <f t="shared" si="8"/>
        <v/>
      </c>
      <c r="I53" s="15" t="str">
        <f>IF(競技者データ入力シート!E57="", "", 競技者データ入力シート!E57)</f>
        <v/>
      </c>
      <c r="J53" s="15" t="str">
        <f>IF(競技者データ入力シート!F57="", "", 競技者データ入力シート!F57)</f>
        <v/>
      </c>
      <c r="K53" s="15" t="str">
        <f>IF(競技者データ入力シート!H57="", "", 競技者データ入力シート!H57)</f>
        <v/>
      </c>
      <c r="L53" s="15" t="str">
        <f>IF(競技者データ入力シート!I57="", "", 競技者データ入力シート!I57)</f>
        <v/>
      </c>
      <c r="M53" s="15" t="str">
        <f>IF(競技者データ入力シート!J57="", "", 競技者データ入力シート!J57)</f>
        <v/>
      </c>
      <c r="N53" s="15" t="str">
        <f>IF(競技者データ入力シート!K57="", "", 競技者データ入力シート!K57)</f>
        <v/>
      </c>
      <c r="O53" s="15" t="str">
        <f>IF(競技者データ入力シート!L57="", "", 競技者データ入力シート!L57)</f>
        <v/>
      </c>
      <c r="P53" s="15" t="str">
        <f>IF(A53="","",競技者データ入力シート!$V$1)</f>
        <v/>
      </c>
      <c r="Q53" s="15" t="str">
        <f>IF(P53="", "", 競技者データ入力シート!$S$1)</f>
        <v/>
      </c>
      <c r="R53" s="15" t="str">
        <f>IF(P53="", "", 競技者データ入力シート!$O$1)</f>
        <v/>
      </c>
      <c r="T53" s="15" t="str">
        <f>IF(競技者データ入力シート!M57="", "", 競技者データ入力シート!M57)</f>
        <v/>
      </c>
      <c r="U53" s="15" t="str">
        <f>IF(V53="", "", IF($K53="男", VLOOKUP(V53, データ!$B$2:$C$101, 2, FALSE), IF($K53="女", VLOOKUP(V53, データ!$F$2:$H$101, 2, FALSE), "")))</f>
        <v/>
      </c>
      <c r="V53" s="15" t="str">
        <f>IF(A53="","",IF(競技者データ入力シート!N57="", "", 競技者データ入力シート!N57))</f>
        <v/>
      </c>
      <c r="W53" s="15" t="str">
        <f>IF(競技者データ入力シート!O57="", "", 競技者データ入力シート!O57)</f>
        <v/>
      </c>
      <c r="X53" s="15" t="str">
        <f>IF(競技者データ入力シート!Q57="", "", TRIM(競技者データ入力シート!Q57))</f>
        <v/>
      </c>
      <c r="Y53" s="15" t="str">
        <f>IF(競技者データ入力シート!R57="", "", 競技者データ入力シート!R57)</f>
        <v/>
      </c>
      <c r="Z53" s="15" t="str">
        <f>IF(AA53="", "", IF($K53="男", VLOOKUP(AA53, データ!$B$2:$C$101, 2, FALSE), IF($K53="女", VLOOKUP(AA53, データ!$F$2:$H$101, 2, FALSE), "")))</f>
        <v/>
      </c>
      <c r="AA53" s="15" t="str">
        <f>IF(A53="","",IF(競技者データ入力シート!S57="", "", 競技者データ入力シート!S57))</f>
        <v/>
      </c>
      <c r="AB53" s="15" t="str">
        <f>IF(競技者データ入力シート!T57="", "", 競技者データ入力シート!T57)</f>
        <v/>
      </c>
      <c r="AC53" s="15" t="str">
        <f>IF(競技者データ入力シート!V57="", "", TRIM(競技者データ入力シート!V57))</f>
        <v/>
      </c>
      <c r="AD53" s="15" t="str">
        <f>IF(競技者データ入力シート!W57="", "", 競技者データ入力シート!W57)</f>
        <v/>
      </c>
      <c r="AE53" s="15" t="str">
        <f>IF(AF53="", "", IF($K53="男", VLOOKUP(AF53, データ!$B$2:$C$101, 2, FALSE), IF($K53="女", VLOOKUP(AF53, データ!$F$2:$H$101, 2, FALSE), "")))</f>
        <v/>
      </c>
      <c r="AF53" s="15" t="str">
        <f>IF(A53="","",IF(競技者データ入力シート!X57="", "", 競技者データ入力シート!X57))</f>
        <v/>
      </c>
      <c r="AG53" s="15" t="str">
        <f>IF(競技者データ入力シート!Y57="", "", 競技者データ入力シート!Y57)</f>
        <v/>
      </c>
      <c r="AH53" s="15" t="str">
        <f>IF(競技者データ入力シート!AA57="", "", TRIM(競技者データ入力シート!AA57))</f>
        <v/>
      </c>
      <c r="AI53" s="15" t="str">
        <f>IF(競技者データ入力シート!AB57="", "", 競技者データ入力シート!AB57)</f>
        <v/>
      </c>
      <c r="AJ53" s="15" t="str">
        <f>IF(AK53="", "", IF($K53="男", VLOOKUP(AK53, データ!$B$2:$C$101, 2, FALSE), IF($K53="女", VLOOKUP(AK53, データ!$F$2:$H$101, 2, FALSE), "")))</f>
        <v/>
      </c>
      <c r="AK53" s="15" t="str">
        <f>IF(A53="","",IF(競技者データ入力シート!AC57="", "", 競技者データ入力シート!AC57))</f>
        <v/>
      </c>
      <c r="AL53" s="15" t="str">
        <f>IF(競技者データ入力シート!AD57="", "", 競技者データ入力シート!AD57)</f>
        <v/>
      </c>
      <c r="AM53" s="15" t="str">
        <f>IF(競技者データ入力シート!AF57="", "", TRIM(競技者データ入力シート!AF57))</f>
        <v/>
      </c>
      <c r="AN53" s="15" t="str">
        <f>IF(競技者データ入力シート!AG57="", "", 競技者データ入力シート!AG57)</f>
        <v/>
      </c>
      <c r="AO53" s="15" t="str">
        <f>IF(AP53="", "", IF($K53="男", VLOOKUP(AP53, データ!$B$2:$C$101, 2, FALSE), IF($K53="女", VLOOKUP(AP53, データ!$F$2:$H$101, 2, FALSE), "")))</f>
        <v/>
      </c>
      <c r="AP53" s="15" t="str">
        <f>IF(A53="","",IF(競技者データ入力シート!AH57="", "", 競技者データ入力シート!AH57))</f>
        <v/>
      </c>
      <c r="AQ53" s="15" t="str">
        <f>IF(競技者データ入力シート!AI57="", "", 競技者データ入力シート!AI57)</f>
        <v/>
      </c>
      <c r="AR53" s="15" t="str">
        <f>IF(競技者データ入力シート!AK57="", "", TRIM(競技者データ入力シート!AK57))</f>
        <v/>
      </c>
      <c r="AS53" s="15" t="str">
        <f>IF(競技者データ入力シート!AL57="", "", 競技者データ入力シート!AL57)</f>
        <v/>
      </c>
      <c r="AT53" s="15" t="str">
        <f t="shared" si="4"/>
        <v/>
      </c>
    </row>
    <row r="54" spans="1:46" x14ac:dyDescent="0.15">
      <c r="A54" s="15" t="str">
        <f>競技者データ入力シート!A58</f>
        <v/>
      </c>
      <c r="B54" s="15" t="str">
        <f>IF(競技者データ入力シート!B58="", "", 競技者データ入力シート!B58)</f>
        <v/>
      </c>
      <c r="C54" s="15" t="str">
        <f>IF(競技者データ入力シート!C58="", "", 競技者データ入力シート!C58)</f>
        <v/>
      </c>
      <c r="D54" s="15" t="str">
        <f>IF(競技者データ入力シート!D58="", "", 競技者データ入力シート!D58)</f>
        <v/>
      </c>
      <c r="E54" s="15" t="str">
        <f t="shared" si="5"/>
        <v/>
      </c>
      <c r="F54" s="15" t="str">
        <f t="shared" si="6"/>
        <v/>
      </c>
      <c r="G54" s="15" t="str">
        <f t="shared" si="7"/>
        <v/>
      </c>
      <c r="H54" s="15" t="str">
        <f t="shared" si="8"/>
        <v/>
      </c>
      <c r="I54" s="15" t="str">
        <f>IF(競技者データ入力シート!E58="", "", 競技者データ入力シート!E58)</f>
        <v/>
      </c>
      <c r="J54" s="15" t="str">
        <f>IF(競技者データ入力シート!F58="", "", 競技者データ入力シート!F58)</f>
        <v/>
      </c>
      <c r="K54" s="15" t="str">
        <f>IF(競技者データ入力シート!H58="", "", 競技者データ入力シート!H58)</f>
        <v/>
      </c>
      <c r="L54" s="15" t="str">
        <f>IF(競技者データ入力シート!I58="", "", 競技者データ入力シート!I58)</f>
        <v/>
      </c>
      <c r="M54" s="15" t="str">
        <f>IF(競技者データ入力シート!J58="", "", 競技者データ入力シート!J58)</f>
        <v/>
      </c>
      <c r="N54" s="15" t="str">
        <f>IF(競技者データ入力シート!K58="", "", 競技者データ入力シート!K58)</f>
        <v/>
      </c>
      <c r="O54" s="15" t="str">
        <f>IF(競技者データ入力シート!L58="", "", 競技者データ入力シート!L58)</f>
        <v/>
      </c>
      <c r="P54" s="15" t="str">
        <f>IF(A54="","",競技者データ入力シート!$V$1)</f>
        <v/>
      </c>
      <c r="Q54" s="15" t="str">
        <f>IF(P54="", "", 競技者データ入力シート!$S$1)</f>
        <v/>
      </c>
      <c r="R54" s="15" t="str">
        <f>IF(P54="", "", 競技者データ入力シート!$O$1)</f>
        <v/>
      </c>
      <c r="T54" s="15" t="str">
        <f>IF(競技者データ入力シート!M58="", "", 競技者データ入力シート!M58)</f>
        <v/>
      </c>
      <c r="U54" s="15" t="str">
        <f>IF(V54="", "", IF($K54="男", VLOOKUP(V54, データ!$B$2:$C$101, 2, FALSE), IF($K54="女", VLOOKUP(V54, データ!$F$2:$H$101, 2, FALSE), "")))</f>
        <v/>
      </c>
      <c r="V54" s="15" t="str">
        <f>IF(A54="","",IF(競技者データ入力シート!N58="", "", 競技者データ入力シート!N58))</f>
        <v/>
      </c>
      <c r="W54" s="15" t="str">
        <f>IF(競技者データ入力シート!O58="", "", 競技者データ入力シート!O58)</f>
        <v/>
      </c>
      <c r="X54" s="15" t="str">
        <f>IF(競技者データ入力シート!Q58="", "", TRIM(競技者データ入力シート!Q58))</f>
        <v/>
      </c>
      <c r="Y54" s="15" t="str">
        <f>IF(競技者データ入力シート!R58="", "", 競技者データ入力シート!R58)</f>
        <v/>
      </c>
      <c r="Z54" s="15" t="str">
        <f>IF(AA54="", "", IF($K54="男", VLOOKUP(AA54, データ!$B$2:$C$101, 2, FALSE), IF($K54="女", VLOOKUP(AA54, データ!$F$2:$H$101, 2, FALSE), "")))</f>
        <v/>
      </c>
      <c r="AA54" s="15" t="str">
        <f>IF(A54="","",IF(競技者データ入力シート!S58="", "", 競技者データ入力シート!S58))</f>
        <v/>
      </c>
      <c r="AB54" s="15" t="str">
        <f>IF(競技者データ入力シート!T58="", "", 競技者データ入力シート!T58)</f>
        <v/>
      </c>
      <c r="AC54" s="15" t="str">
        <f>IF(競技者データ入力シート!V58="", "", TRIM(競技者データ入力シート!V58))</f>
        <v/>
      </c>
      <c r="AD54" s="15" t="str">
        <f>IF(競技者データ入力シート!W58="", "", 競技者データ入力シート!W58)</f>
        <v/>
      </c>
      <c r="AE54" s="15" t="str">
        <f>IF(AF54="", "", IF($K54="男", VLOOKUP(AF54, データ!$B$2:$C$101, 2, FALSE), IF($K54="女", VLOOKUP(AF54, データ!$F$2:$H$101, 2, FALSE), "")))</f>
        <v/>
      </c>
      <c r="AF54" s="15" t="str">
        <f>IF(A54="","",IF(競技者データ入力シート!X58="", "", 競技者データ入力シート!X58))</f>
        <v/>
      </c>
      <c r="AG54" s="15" t="str">
        <f>IF(競技者データ入力シート!Y58="", "", 競技者データ入力シート!Y58)</f>
        <v/>
      </c>
      <c r="AH54" s="15" t="str">
        <f>IF(競技者データ入力シート!AA58="", "", TRIM(競技者データ入力シート!AA58))</f>
        <v/>
      </c>
      <c r="AI54" s="15" t="str">
        <f>IF(競技者データ入力シート!AB58="", "", 競技者データ入力シート!AB58)</f>
        <v/>
      </c>
      <c r="AJ54" s="15" t="str">
        <f>IF(AK54="", "", IF($K54="男", VLOOKUP(AK54, データ!$B$2:$C$101, 2, FALSE), IF($K54="女", VLOOKUP(AK54, データ!$F$2:$H$101, 2, FALSE), "")))</f>
        <v/>
      </c>
      <c r="AK54" s="15" t="str">
        <f>IF(A54="","",IF(競技者データ入力シート!AC58="", "", 競技者データ入力シート!AC58))</f>
        <v/>
      </c>
      <c r="AL54" s="15" t="str">
        <f>IF(競技者データ入力シート!AD58="", "", 競技者データ入力シート!AD58)</f>
        <v/>
      </c>
      <c r="AM54" s="15" t="str">
        <f>IF(競技者データ入力シート!AF58="", "", TRIM(競技者データ入力シート!AF58))</f>
        <v/>
      </c>
      <c r="AN54" s="15" t="str">
        <f>IF(競技者データ入力シート!AG58="", "", 競技者データ入力シート!AG58)</f>
        <v/>
      </c>
      <c r="AO54" s="15" t="str">
        <f>IF(AP54="", "", IF($K54="男", VLOOKUP(AP54, データ!$B$2:$C$101, 2, FALSE), IF($K54="女", VLOOKUP(AP54, データ!$F$2:$H$101, 2, FALSE), "")))</f>
        <v/>
      </c>
      <c r="AP54" s="15" t="str">
        <f>IF(A54="","",IF(競技者データ入力シート!AH58="", "", 競技者データ入力シート!AH58))</f>
        <v/>
      </c>
      <c r="AQ54" s="15" t="str">
        <f>IF(競技者データ入力シート!AI58="", "", 競技者データ入力シート!AI58)</f>
        <v/>
      </c>
      <c r="AR54" s="15" t="str">
        <f>IF(競技者データ入力シート!AK58="", "", TRIM(競技者データ入力シート!AK58))</f>
        <v/>
      </c>
      <c r="AS54" s="15" t="str">
        <f>IF(競技者データ入力シート!AL58="", "", 競技者データ入力シート!AL58)</f>
        <v/>
      </c>
      <c r="AT54" s="15" t="str">
        <f t="shared" si="4"/>
        <v/>
      </c>
    </row>
    <row r="55" spans="1:46" x14ac:dyDescent="0.15">
      <c r="A55" s="15" t="str">
        <f>競技者データ入力シート!A59</f>
        <v/>
      </c>
      <c r="B55" s="15" t="str">
        <f>IF(競技者データ入力シート!B59="", "", 競技者データ入力シート!B59)</f>
        <v/>
      </c>
      <c r="C55" s="15" t="str">
        <f>IF(競技者データ入力シート!C59="", "", 競技者データ入力シート!C59)</f>
        <v/>
      </c>
      <c r="D55" s="15" t="str">
        <f>IF(競技者データ入力シート!D59="", "", 競技者データ入力シート!D59)</f>
        <v/>
      </c>
      <c r="E55" s="15" t="str">
        <f t="shared" si="5"/>
        <v/>
      </c>
      <c r="F55" s="15" t="str">
        <f t="shared" si="6"/>
        <v/>
      </c>
      <c r="G55" s="15" t="str">
        <f t="shared" si="7"/>
        <v/>
      </c>
      <c r="H55" s="15" t="str">
        <f t="shared" si="8"/>
        <v/>
      </c>
      <c r="I55" s="15" t="str">
        <f>IF(競技者データ入力シート!E59="", "", 競技者データ入力シート!E59)</f>
        <v/>
      </c>
      <c r="J55" s="15" t="str">
        <f>IF(競技者データ入力シート!F59="", "", 競技者データ入力シート!F59)</f>
        <v/>
      </c>
      <c r="K55" s="15" t="str">
        <f>IF(競技者データ入力シート!H59="", "", 競技者データ入力シート!H59)</f>
        <v/>
      </c>
      <c r="L55" s="15" t="str">
        <f>IF(競技者データ入力シート!I59="", "", 競技者データ入力シート!I59)</f>
        <v/>
      </c>
      <c r="M55" s="15" t="str">
        <f>IF(競技者データ入力シート!J59="", "", 競技者データ入力シート!J59)</f>
        <v/>
      </c>
      <c r="N55" s="15" t="str">
        <f>IF(競技者データ入力シート!K59="", "", 競技者データ入力シート!K59)</f>
        <v/>
      </c>
      <c r="O55" s="15" t="str">
        <f>IF(競技者データ入力シート!L59="", "", 競技者データ入力シート!L59)</f>
        <v/>
      </c>
      <c r="P55" s="15" t="str">
        <f>IF(A55="","",競技者データ入力シート!$V$1)</f>
        <v/>
      </c>
      <c r="Q55" s="15" t="str">
        <f>IF(P55="", "", 競技者データ入力シート!$S$1)</f>
        <v/>
      </c>
      <c r="R55" s="15" t="str">
        <f>IF(P55="", "", 競技者データ入力シート!$O$1)</f>
        <v/>
      </c>
      <c r="T55" s="15" t="str">
        <f>IF(競技者データ入力シート!M59="", "", 競技者データ入力シート!M59)</f>
        <v/>
      </c>
      <c r="U55" s="15" t="str">
        <f>IF(V55="", "", IF($K55="男", VLOOKUP(V55, データ!$B$2:$C$101, 2, FALSE), IF($K55="女", VLOOKUP(V55, データ!$F$2:$H$101, 2, FALSE), "")))</f>
        <v/>
      </c>
      <c r="V55" s="15" t="str">
        <f>IF(A55="","",IF(競技者データ入力シート!N59="", "", 競技者データ入力シート!N59))</f>
        <v/>
      </c>
      <c r="W55" s="15" t="str">
        <f>IF(競技者データ入力シート!O59="", "", 競技者データ入力シート!O59)</f>
        <v/>
      </c>
      <c r="X55" s="15" t="str">
        <f>IF(競技者データ入力シート!Q59="", "", TRIM(競技者データ入力シート!Q59))</f>
        <v/>
      </c>
      <c r="Y55" s="15" t="str">
        <f>IF(競技者データ入力シート!R59="", "", 競技者データ入力シート!R59)</f>
        <v/>
      </c>
      <c r="Z55" s="15" t="str">
        <f>IF(AA55="", "", IF($K55="男", VLOOKUP(AA55, データ!$B$2:$C$101, 2, FALSE), IF($K55="女", VLOOKUP(AA55, データ!$F$2:$H$101, 2, FALSE), "")))</f>
        <v/>
      </c>
      <c r="AA55" s="15" t="str">
        <f>IF(A55="","",IF(競技者データ入力シート!S59="", "", 競技者データ入力シート!S59))</f>
        <v/>
      </c>
      <c r="AB55" s="15" t="str">
        <f>IF(競技者データ入力シート!T59="", "", 競技者データ入力シート!T59)</f>
        <v/>
      </c>
      <c r="AC55" s="15" t="str">
        <f>IF(競技者データ入力シート!V59="", "", TRIM(競技者データ入力シート!V59))</f>
        <v/>
      </c>
      <c r="AD55" s="15" t="str">
        <f>IF(競技者データ入力シート!W59="", "", 競技者データ入力シート!W59)</f>
        <v/>
      </c>
      <c r="AE55" s="15" t="str">
        <f>IF(AF55="", "", IF($K55="男", VLOOKUP(AF55, データ!$B$2:$C$101, 2, FALSE), IF($K55="女", VLOOKUP(AF55, データ!$F$2:$H$101, 2, FALSE), "")))</f>
        <v/>
      </c>
      <c r="AF55" s="15" t="str">
        <f>IF(A55="","",IF(競技者データ入力シート!X59="", "", 競技者データ入力シート!X59))</f>
        <v/>
      </c>
      <c r="AG55" s="15" t="str">
        <f>IF(競技者データ入力シート!Y59="", "", 競技者データ入力シート!Y59)</f>
        <v/>
      </c>
      <c r="AH55" s="15" t="str">
        <f>IF(競技者データ入力シート!AA59="", "", TRIM(競技者データ入力シート!AA59))</f>
        <v/>
      </c>
      <c r="AI55" s="15" t="str">
        <f>IF(競技者データ入力シート!AB59="", "", 競技者データ入力シート!AB59)</f>
        <v/>
      </c>
      <c r="AJ55" s="15" t="str">
        <f>IF(AK55="", "", IF($K55="男", VLOOKUP(AK55, データ!$B$2:$C$101, 2, FALSE), IF($K55="女", VLOOKUP(AK55, データ!$F$2:$H$101, 2, FALSE), "")))</f>
        <v/>
      </c>
      <c r="AK55" s="15" t="str">
        <f>IF(A55="","",IF(競技者データ入力シート!AC59="", "", 競技者データ入力シート!AC59))</f>
        <v/>
      </c>
      <c r="AL55" s="15" t="str">
        <f>IF(競技者データ入力シート!AD59="", "", 競技者データ入力シート!AD59)</f>
        <v/>
      </c>
      <c r="AM55" s="15" t="str">
        <f>IF(競技者データ入力シート!AF59="", "", TRIM(競技者データ入力シート!AF59))</f>
        <v/>
      </c>
      <c r="AN55" s="15" t="str">
        <f>IF(競技者データ入力シート!AG59="", "", 競技者データ入力シート!AG59)</f>
        <v/>
      </c>
      <c r="AO55" s="15" t="str">
        <f>IF(AP55="", "", IF($K55="男", VLOOKUP(AP55, データ!$B$2:$C$101, 2, FALSE), IF($K55="女", VLOOKUP(AP55, データ!$F$2:$H$101, 2, FALSE), "")))</f>
        <v/>
      </c>
      <c r="AP55" s="15" t="str">
        <f>IF(A55="","",IF(競技者データ入力シート!AH59="", "", 競技者データ入力シート!AH59))</f>
        <v/>
      </c>
      <c r="AQ55" s="15" t="str">
        <f>IF(競技者データ入力シート!AI59="", "", 競技者データ入力シート!AI59)</f>
        <v/>
      </c>
      <c r="AR55" s="15" t="str">
        <f>IF(競技者データ入力シート!AK59="", "", TRIM(競技者データ入力シート!AK59))</f>
        <v/>
      </c>
      <c r="AS55" s="15" t="str">
        <f>IF(競技者データ入力シート!AL59="", "", 競技者データ入力シート!AL59)</f>
        <v/>
      </c>
      <c r="AT55" s="15" t="str">
        <f t="shared" si="4"/>
        <v/>
      </c>
    </row>
    <row r="56" spans="1:46" x14ac:dyDescent="0.15">
      <c r="A56" s="15" t="str">
        <f>競技者データ入力シート!A60</f>
        <v/>
      </c>
      <c r="B56" s="15" t="str">
        <f>IF(競技者データ入力シート!B60="", "", 競技者データ入力シート!B60)</f>
        <v/>
      </c>
      <c r="C56" s="15" t="str">
        <f>IF(競技者データ入力シート!C60="", "", 競技者データ入力シート!C60)</f>
        <v/>
      </c>
      <c r="D56" s="15" t="str">
        <f>IF(競技者データ入力シート!D60="", "", 競技者データ入力シート!D60)</f>
        <v/>
      </c>
      <c r="E56" s="15" t="str">
        <f t="shared" si="5"/>
        <v/>
      </c>
      <c r="F56" s="15" t="str">
        <f t="shared" si="6"/>
        <v/>
      </c>
      <c r="G56" s="15" t="str">
        <f t="shared" si="7"/>
        <v/>
      </c>
      <c r="H56" s="15" t="str">
        <f t="shared" si="8"/>
        <v/>
      </c>
      <c r="I56" s="15" t="str">
        <f>IF(競技者データ入力シート!E60="", "", 競技者データ入力シート!E60)</f>
        <v/>
      </c>
      <c r="J56" s="15" t="str">
        <f>IF(競技者データ入力シート!F60="", "", 競技者データ入力シート!F60)</f>
        <v/>
      </c>
      <c r="K56" s="15" t="str">
        <f>IF(競技者データ入力シート!H60="", "", 競技者データ入力シート!H60)</f>
        <v/>
      </c>
      <c r="L56" s="15" t="str">
        <f>IF(競技者データ入力シート!I60="", "", 競技者データ入力シート!I60)</f>
        <v/>
      </c>
      <c r="M56" s="15" t="str">
        <f>IF(競技者データ入力シート!J60="", "", 競技者データ入力シート!J60)</f>
        <v/>
      </c>
      <c r="N56" s="15" t="str">
        <f>IF(競技者データ入力シート!K60="", "", 競技者データ入力シート!K60)</f>
        <v/>
      </c>
      <c r="O56" s="15" t="str">
        <f>IF(競技者データ入力シート!L60="", "", 競技者データ入力シート!L60)</f>
        <v/>
      </c>
      <c r="P56" s="15" t="str">
        <f>IF(A56="","",競技者データ入力シート!$V$1)</f>
        <v/>
      </c>
      <c r="Q56" s="15" t="str">
        <f>IF(P56="", "", 競技者データ入力シート!$S$1)</f>
        <v/>
      </c>
      <c r="R56" s="15" t="str">
        <f>IF(P56="", "", 競技者データ入力シート!$O$1)</f>
        <v/>
      </c>
      <c r="T56" s="15" t="str">
        <f>IF(競技者データ入力シート!M60="", "", 競技者データ入力シート!M60)</f>
        <v/>
      </c>
      <c r="U56" s="15" t="str">
        <f>IF(V56="", "", IF($K56="男", VLOOKUP(V56, データ!$B$2:$C$101, 2, FALSE), IF($K56="女", VLOOKUP(V56, データ!$F$2:$H$101, 2, FALSE), "")))</f>
        <v/>
      </c>
      <c r="V56" s="15" t="str">
        <f>IF(A56="","",IF(競技者データ入力シート!N60="", "", 競技者データ入力シート!N60))</f>
        <v/>
      </c>
      <c r="W56" s="15" t="str">
        <f>IF(競技者データ入力シート!O60="", "", 競技者データ入力シート!O60)</f>
        <v/>
      </c>
      <c r="X56" s="15" t="str">
        <f>IF(競技者データ入力シート!Q60="", "", TRIM(競技者データ入力シート!Q60))</f>
        <v/>
      </c>
      <c r="Y56" s="15" t="str">
        <f>IF(競技者データ入力シート!R60="", "", 競技者データ入力シート!R60)</f>
        <v/>
      </c>
      <c r="Z56" s="15" t="str">
        <f>IF(AA56="", "", IF($K56="男", VLOOKUP(AA56, データ!$B$2:$C$101, 2, FALSE), IF($K56="女", VLOOKUP(AA56, データ!$F$2:$H$101, 2, FALSE), "")))</f>
        <v/>
      </c>
      <c r="AA56" s="15" t="str">
        <f>IF(A56="","",IF(競技者データ入力シート!S60="", "", 競技者データ入力シート!S60))</f>
        <v/>
      </c>
      <c r="AB56" s="15" t="str">
        <f>IF(競技者データ入力シート!T60="", "", 競技者データ入力シート!T60)</f>
        <v/>
      </c>
      <c r="AC56" s="15" t="str">
        <f>IF(競技者データ入力シート!V60="", "", TRIM(競技者データ入力シート!V60))</f>
        <v/>
      </c>
      <c r="AD56" s="15" t="str">
        <f>IF(競技者データ入力シート!W60="", "", 競技者データ入力シート!W60)</f>
        <v/>
      </c>
      <c r="AE56" s="15" t="str">
        <f>IF(AF56="", "", IF($K56="男", VLOOKUP(AF56, データ!$B$2:$C$101, 2, FALSE), IF($K56="女", VLOOKUP(AF56, データ!$F$2:$H$101, 2, FALSE), "")))</f>
        <v/>
      </c>
      <c r="AF56" s="15" t="str">
        <f>IF(A56="","",IF(競技者データ入力シート!X60="", "", 競技者データ入力シート!X60))</f>
        <v/>
      </c>
      <c r="AG56" s="15" t="str">
        <f>IF(競技者データ入力シート!Y60="", "", 競技者データ入力シート!Y60)</f>
        <v/>
      </c>
      <c r="AH56" s="15" t="str">
        <f>IF(競技者データ入力シート!AA60="", "", TRIM(競技者データ入力シート!AA60))</f>
        <v/>
      </c>
      <c r="AI56" s="15" t="str">
        <f>IF(競技者データ入力シート!AB60="", "", 競技者データ入力シート!AB60)</f>
        <v/>
      </c>
      <c r="AJ56" s="15" t="str">
        <f>IF(AK56="", "", IF($K56="男", VLOOKUP(AK56, データ!$B$2:$C$101, 2, FALSE), IF($K56="女", VLOOKUP(AK56, データ!$F$2:$H$101, 2, FALSE), "")))</f>
        <v/>
      </c>
      <c r="AK56" s="15" t="str">
        <f>IF(A56="","",IF(競技者データ入力シート!AC60="", "", 競技者データ入力シート!AC60))</f>
        <v/>
      </c>
      <c r="AL56" s="15" t="str">
        <f>IF(競技者データ入力シート!AD60="", "", 競技者データ入力シート!AD60)</f>
        <v/>
      </c>
      <c r="AM56" s="15" t="str">
        <f>IF(競技者データ入力シート!AF60="", "", TRIM(競技者データ入力シート!AF60))</f>
        <v/>
      </c>
      <c r="AN56" s="15" t="str">
        <f>IF(競技者データ入力シート!AG60="", "", 競技者データ入力シート!AG60)</f>
        <v/>
      </c>
      <c r="AO56" s="15" t="str">
        <f>IF(AP56="", "", IF($K56="男", VLOOKUP(AP56, データ!$B$2:$C$101, 2, FALSE), IF($K56="女", VLOOKUP(AP56, データ!$F$2:$H$101, 2, FALSE), "")))</f>
        <v/>
      </c>
      <c r="AP56" s="15" t="str">
        <f>IF(A56="","",IF(競技者データ入力シート!AH60="", "", 競技者データ入力シート!AH60))</f>
        <v/>
      </c>
      <c r="AQ56" s="15" t="str">
        <f>IF(競技者データ入力シート!AI60="", "", 競技者データ入力シート!AI60)</f>
        <v/>
      </c>
      <c r="AR56" s="15" t="str">
        <f>IF(競技者データ入力シート!AK60="", "", TRIM(競技者データ入力シート!AK60))</f>
        <v/>
      </c>
      <c r="AS56" s="15" t="str">
        <f>IF(競技者データ入力シート!AL60="", "", 競技者データ入力シート!AL60)</f>
        <v/>
      </c>
      <c r="AT56" s="15" t="str">
        <f t="shared" si="4"/>
        <v/>
      </c>
    </row>
    <row r="57" spans="1:46" x14ac:dyDescent="0.15">
      <c r="A57" s="15" t="str">
        <f>競技者データ入力シート!A61</f>
        <v/>
      </c>
      <c r="B57" s="15" t="str">
        <f>IF(競技者データ入力シート!B61="", "", 競技者データ入力シート!B61)</f>
        <v/>
      </c>
      <c r="C57" s="15" t="str">
        <f>IF(競技者データ入力シート!C61="", "", 競技者データ入力シート!C61)</f>
        <v/>
      </c>
      <c r="D57" s="15" t="str">
        <f>IF(競技者データ入力シート!D61="", "", 競技者データ入力シート!D61)</f>
        <v/>
      </c>
      <c r="E57" s="15" t="str">
        <f t="shared" si="5"/>
        <v/>
      </c>
      <c r="F57" s="15" t="str">
        <f t="shared" si="6"/>
        <v/>
      </c>
      <c r="G57" s="15" t="str">
        <f t="shared" si="7"/>
        <v/>
      </c>
      <c r="H57" s="15" t="str">
        <f t="shared" si="8"/>
        <v/>
      </c>
      <c r="I57" s="15" t="str">
        <f>IF(競技者データ入力シート!E61="", "", 競技者データ入力シート!E61)</f>
        <v/>
      </c>
      <c r="J57" s="15" t="str">
        <f>IF(競技者データ入力シート!F61="", "", 競技者データ入力シート!F61)</f>
        <v/>
      </c>
      <c r="K57" s="15" t="str">
        <f>IF(競技者データ入力シート!H61="", "", 競技者データ入力シート!H61)</f>
        <v/>
      </c>
      <c r="L57" s="15" t="str">
        <f>IF(競技者データ入力シート!I61="", "", 競技者データ入力シート!I61)</f>
        <v/>
      </c>
      <c r="M57" s="15" t="str">
        <f>IF(競技者データ入力シート!J61="", "", 競技者データ入力シート!J61)</f>
        <v/>
      </c>
      <c r="N57" s="15" t="str">
        <f>IF(競技者データ入力シート!K61="", "", 競技者データ入力シート!K61)</f>
        <v/>
      </c>
      <c r="O57" s="15" t="str">
        <f>IF(競技者データ入力シート!L61="", "", 競技者データ入力シート!L61)</f>
        <v/>
      </c>
      <c r="P57" s="15" t="str">
        <f>IF(A57="","",競技者データ入力シート!$V$1)</f>
        <v/>
      </c>
      <c r="Q57" s="15" t="str">
        <f>IF(P57="", "", 競技者データ入力シート!$S$1)</f>
        <v/>
      </c>
      <c r="R57" s="15" t="str">
        <f>IF(P57="", "", 競技者データ入力シート!$O$1)</f>
        <v/>
      </c>
      <c r="T57" s="15" t="str">
        <f>IF(競技者データ入力シート!M61="", "", 競技者データ入力シート!M61)</f>
        <v/>
      </c>
      <c r="U57" s="15" t="str">
        <f>IF(V57="", "", IF($K57="男", VLOOKUP(V57, データ!$B$2:$C$101, 2, FALSE), IF($K57="女", VLOOKUP(V57, データ!$F$2:$H$101, 2, FALSE), "")))</f>
        <v/>
      </c>
      <c r="V57" s="15" t="str">
        <f>IF(A57="","",IF(競技者データ入力シート!N61="", "", 競技者データ入力シート!N61))</f>
        <v/>
      </c>
      <c r="W57" s="15" t="str">
        <f>IF(競技者データ入力シート!O61="", "", 競技者データ入力シート!O61)</f>
        <v/>
      </c>
      <c r="X57" s="15" t="str">
        <f>IF(競技者データ入力シート!Q61="", "", TRIM(競技者データ入力シート!Q61))</f>
        <v/>
      </c>
      <c r="Y57" s="15" t="str">
        <f>IF(競技者データ入力シート!R61="", "", 競技者データ入力シート!R61)</f>
        <v/>
      </c>
      <c r="Z57" s="15" t="str">
        <f>IF(AA57="", "", IF($K57="男", VLOOKUP(AA57, データ!$B$2:$C$101, 2, FALSE), IF($K57="女", VLOOKUP(AA57, データ!$F$2:$H$101, 2, FALSE), "")))</f>
        <v/>
      </c>
      <c r="AA57" s="15" t="str">
        <f>IF(A57="","",IF(競技者データ入力シート!S61="", "", 競技者データ入力シート!S61))</f>
        <v/>
      </c>
      <c r="AB57" s="15" t="str">
        <f>IF(競技者データ入力シート!T61="", "", 競技者データ入力シート!T61)</f>
        <v/>
      </c>
      <c r="AC57" s="15" t="str">
        <f>IF(競技者データ入力シート!V61="", "", TRIM(競技者データ入力シート!V61))</f>
        <v/>
      </c>
      <c r="AD57" s="15" t="str">
        <f>IF(競技者データ入力シート!W61="", "", 競技者データ入力シート!W61)</f>
        <v/>
      </c>
      <c r="AE57" s="15" t="str">
        <f>IF(AF57="", "", IF($K57="男", VLOOKUP(AF57, データ!$B$2:$C$101, 2, FALSE), IF($K57="女", VLOOKUP(AF57, データ!$F$2:$H$101, 2, FALSE), "")))</f>
        <v/>
      </c>
      <c r="AF57" s="15" t="str">
        <f>IF(A57="","",IF(競技者データ入力シート!X61="", "", 競技者データ入力シート!X61))</f>
        <v/>
      </c>
      <c r="AG57" s="15" t="str">
        <f>IF(競技者データ入力シート!Y61="", "", 競技者データ入力シート!Y61)</f>
        <v/>
      </c>
      <c r="AH57" s="15" t="str">
        <f>IF(競技者データ入力シート!AA61="", "", TRIM(競技者データ入力シート!AA61))</f>
        <v/>
      </c>
      <c r="AI57" s="15" t="str">
        <f>IF(競技者データ入力シート!AB61="", "", 競技者データ入力シート!AB61)</f>
        <v/>
      </c>
      <c r="AJ57" s="15" t="str">
        <f>IF(AK57="", "", IF($K57="男", VLOOKUP(AK57, データ!$B$2:$C$101, 2, FALSE), IF($K57="女", VLOOKUP(AK57, データ!$F$2:$H$101, 2, FALSE), "")))</f>
        <v/>
      </c>
      <c r="AK57" s="15" t="str">
        <f>IF(A57="","",IF(競技者データ入力シート!AC61="", "", 競技者データ入力シート!AC61))</f>
        <v/>
      </c>
      <c r="AL57" s="15" t="str">
        <f>IF(競技者データ入力シート!AD61="", "", 競技者データ入力シート!AD61)</f>
        <v/>
      </c>
      <c r="AM57" s="15" t="str">
        <f>IF(競技者データ入力シート!AF61="", "", TRIM(競技者データ入力シート!AF61))</f>
        <v/>
      </c>
      <c r="AN57" s="15" t="str">
        <f>IF(競技者データ入力シート!AG61="", "", 競技者データ入力シート!AG61)</f>
        <v/>
      </c>
      <c r="AO57" s="15" t="str">
        <f>IF(AP57="", "", IF($K57="男", VLOOKUP(AP57, データ!$B$2:$C$101, 2, FALSE), IF($K57="女", VLOOKUP(AP57, データ!$F$2:$H$101, 2, FALSE), "")))</f>
        <v/>
      </c>
      <c r="AP57" s="15" t="str">
        <f>IF(A57="","",IF(競技者データ入力シート!AH61="", "", 競技者データ入力シート!AH61))</f>
        <v/>
      </c>
      <c r="AQ57" s="15" t="str">
        <f>IF(競技者データ入力シート!AI61="", "", 競技者データ入力シート!AI61)</f>
        <v/>
      </c>
      <c r="AR57" s="15" t="str">
        <f>IF(競技者データ入力シート!AK61="", "", TRIM(競技者データ入力シート!AK61))</f>
        <v/>
      </c>
      <c r="AS57" s="15" t="str">
        <f>IF(競技者データ入力シート!AL61="", "", 競技者データ入力シート!AL61)</f>
        <v/>
      </c>
      <c r="AT57" s="15" t="str">
        <f t="shared" si="4"/>
        <v/>
      </c>
    </row>
    <row r="58" spans="1:46" x14ac:dyDescent="0.15">
      <c r="A58" s="15" t="str">
        <f>競技者データ入力シート!A62</f>
        <v/>
      </c>
      <c r="B58" s="15" t="str">
        <f>IF(競技者データ入力シート!B62="", "", 競技者データ入力シート!B62)</f>
        <v/>
      </c>
      <c r="C58" s="15" t="str">
        <f>IF(競技者データ入力シート!C62="", "", 競技者データ入力シート!C62)</f>
        <v/>
      </c>
      <c r="D58" s="15" t="str">
        <f>IF(競技者データ入力シート!D62="", "", 競技者データ入力シート!D62)</f>
        <v/>
      </c>
      <c r="E58" s="15" t="str">
        <f t="shared" si="5"/>
        <v/>
      </c>
      <c r="F58" s="15" t="str">
        <f t="shared" si="6"/>
        <v/>
      </c>
      <c r="G58" s="15" t="str">
        <f t="shared" si="7"/>
        <v/>
      </c>
      <c r="H58" s="15" t="str">
        <f t="shared" si="8"/>
        <v/>
      </c>
      <c r="I58" s="15" t="str">
        <f>IF(競技者データ入力シート!E62="", "", 競技者データ入力シート!E62)</f>
        <v/>
      </c>
      <c r="J58" s="15" t="str">
        <f>IF(競技者データ入力シート!F62="", "", 競技者データ入力シート!F62)</f>
        <v/>
      </c>
      <c r="K58" s="15" t="str">
        <f>IF(競技者データ入力シート!H62="", "", 競技者データ入力シート!H62)</f>
        <v/>
      </c>
      <c r="L58" s="15" t="str">
        <f>IF(競技者データ入力シート!I62="", "", 競技者データ入力シート!I62)</f>
        <v/>
      </c>
      <c r="M58" s="15" t="str">
        <f>IF(競技者データ入力シート!J62="", "", 競技者データ入力シート!J62)</f>
        <v/>
      </c>
      <c r="N58" s="15" t="str">
        <f>IF(競技者データ入力シート!K62="", "", 競技者データ入力シート!K62)</f>
        <v/>
      </c>
      <c r="O58" s="15" t="str">
        <f>IF(競技者データ入力シート!L62="", "", 競技者データ入力シート!L62)</f>
        <v/>
      </c>
      <c r="P58" s="15" t="str">
        <f>IF(A58="","",競技者データ入力シート!$V$1)</f>
        <v/>
      </c>
      <c r="Q58" s="15" t="str">
        <f>IF(P58="", "", 競技者データ入力シート!$S$1)</f>
        <v/>
      </c>
      <c r="R58" s="15" t="str">
        <f>IF(P58="", "", 競技者データ入力シート!$O$1)</f>
        <v/>
      </c>
      <c r="T58" s="15" t="str">
        <f>IF(競技者データ入力シート!M62="", "", 競技者データ入力シート!M62)</f>
        <v/>
      </c>
      <c r="U58" s="15" t="str">
        <f>IF(V58="", "", IF($K58="男", VLOOKUP(V58, データ!$B$2:$C$101, 2, FALSE), IF($K58="女", VLOOKUP(V58, データ!$F$2:$H$101, 2, FALSE), "")))</f>
        <v/>
      </c>
      <c r="V58" s="15" t="str">
        <f>IF(A58="","",IF(競技者データ入力シート!N62="", "", 競技者データ入力シート!N62))</f>
        <v/>
      </c>
      <c r="W58" s="15" t="str">
        <f>IF(競技者データ入力シート!O62="", "", 競技者データ入力シート!O62)</f>
        <v/>
      </c>
      <c r="X58" s="15" t="str">
        <f>IF(競技者データ入力シート!Q62="", "", TRIM(競技者データ入力シート!Q62))</f>
        <v/>
      </c>
      <c r="Y58" s="15" t="str">
        <f>IF(競技者データ入力シート!R62="", "", 競技者データ入力シート!R62)</f>
        <v/>
      </c>
      <c r="Z58" s="15" t="str">
        <f>IF(AA58="", "", IF($K58="男", VLOOKUP(AA58, データ!$B$2:$C$101, 2, FALSE), IF($K58="女", VLOOKUP(AA58, データ!$F$2:$H$101, 2, FALSE), "")))</f>
        <v/>
      </c>
      <c r="AA58" s="15" t="str">
        <f>IF(A58="","",IF(競技者データ入力シート!S62="", "", 競技者データ入力シート!S62))</f>
        <v/>
      </c>
      <c r="AB58" s="15" t="str">
        <f>IF(競技者データ入力シート!T62="", "", 競技者データ入力シート!T62)</f>
        <v/>
      </c>
      <c r="AC58" s="15" t="str">
        <f>IF(競技者データ入力シート!V62="", "", TRIM(競技者データ入力シート!V62))</f>
        <v/>
      </c>
      <c r="AD58" s="15" t="str">
        <f>IF(競技者データ入力シート!W62="", "", 競技者データ入力シート!W62)</f>
        <v/>
      </c>
      <c r="AE58" s="15" t="str">
        <f>IF(AF58="", "", IF($K58="男", VLOOKUP(AF58, データ!$B$2:$C$101, 2, FALSE), IF($K58="女", VLOOKUP(AF58, データ!$F$2:$H$101, 2, FALSE), "")))</f>
        <v/>
      </c>
      <c r="AF58" s="15" t="str">
        <f>IF(A58="","",IF(競技者データ入力シート!X62="", "", 競技者データ入力シート!X62))</f>
        <v/>
      </c>
      <c r="AG58" s="15" t="str">
        <f>IF(競技者データ入力シート!Y62="", "", 競技者データ入力シート!Y62)</f>
        <v/>
      </c>
      <c r="AH58" s="15" t="str">
        <f>IF(競技者データ入力シート!AA62="", "", TRIM(競技者データ入力シート!AA62))</f>
        <v/>
      </c>
      <c r="AI58" s="15" t="str">
        <f>IF(競技者データ入力シート!AB62="", "", 競技者データ入力シート!AB62)</f>
        <v/>
      </c>
      <c r="AJ58" s="15" t="str">
        <f>IF(AK58="", "", IF($K58="男", VLOOKUP(AK58, データ!$B$2:$C$101, 2, FALSE), IF($K58="女", VLOOKUP(AK58, データ!$F$2:$H$101, 2, FALSE), "")))</f>
        <v/>
      </c>
      <c r="AK58" s="15" t="str">
        <f>IF(A58="","",IF(競技者データ入力シート!AC62="", "", 競技者データ入力シート!AC62))</f>
        <v/>
      </c>
      <c r="AL58" s="15" t="str">
        <f>IF(競技者データ入力シート!AD62="", "", 競技者データ入力シート!AD62)</f>
        <v/>
      </c>
      <c r="AM58" s="15" t="str">
        <f>IF(競技者データ入力シート!AF62="", "", TRIM(競技者データ入力シート!AF62))</f>
        <v/>
      </c>
      <c r="AN58" s="15" t="str">
        <f>IF(競技者データ入力シート!AG62="", "", 競技者データ入力シート!AG62)</f>
        <v/>
      </c>
      <c r="AO58" s="15" t="str">
        <f>IF(AP58="", "", IF($K58="男", VLOOKUP(AP58, データ!$B$2:$C$101, 2, FALSE), IF($K58="女", VLOOKUP(AP58, データ!$F$2:$H$101, 2, FALSE), "")))</f>
        <v/>
      </c>
      <c r="AP58" s="15" t="str">
        <f>IF(A58="","",IF(競技者データ入力シート!AH62="", "", 競技者データ入力シート!AH62))</f>
        <v/>
      </c>
      <c r="AQ58" s="15" t="str">
        <f>IF(競技者データ入力シート!AI62="", "", 競技者データ入力シート!AI62)</f>
        <v/>
      </c>
      <c r="AR58" s="15" t="str">
        <f>IF(競技者データ入力シート!AK62="", "", TRIM(競技者データ入力シート!AK62))</f>
        <v/>
      </c>
      <c r="AS58" s="15" t="str">
        <f>IF(競技者データ入力シート!AL62="", "", 競技者データ入力シート!AL62)</f>
        <v/>
      </c>
      <c r="AT58" s="15" t="str">
        <f t="shared" si="4"/>
        <v/>
      </c>
    </row>
    <row r="59" spans="1:46" x14ac:dyDescent="0.15">
      <c r="A59" s="15" t="str">
        <f>競技者データ入力シート!A63</f>
        <v/>
      </c>
      <c r="B59" s="15" t="str">
        <f>IF(競技者データ入力シート!B63="", "", 競技者データ入力シート!B63)</f>
        <v/>
      </c>
      <c r="C59" s="15" t="str">
        <f>IF(競技者データ入力シート!C63="", "", 競技者データ入力シート!C63)</f>
        <v/>
      </c>
      <c r="D59" s="15" t="str">
        <f>IF(競技者データ入力シート!D63="", "", 競技者データ入力シート!D63)</f>
        <v/>
      </c>
      <c r="E59" s="15" t="str">
        <f t="shared" si="5"/>
        <v/>
      </c>
      <c r="F59" s="15" t="str">
        <f t="shared" si="6"/>
        <v/>
      </c>
      <c r="G59" s="15" t="str">
        <f t="shared" si="7"/>
        <v/>
      </c>
      <c r="H59" s="15" t="str">
        <f t="shared" si="8"/>
        <v/>
      </c>
      <c r="I59" s="15" t="str">
        <f>IF(競技者データ入力シート!E63="", "", 競技者データ入力シート!E63)</f>
        <v/>
      </c>
      <c r="J59" s="15" t="str">
        <f>IF(競技者データ入力シート!F63="", "", 競技者データ入力シート!F63)</f>
        <v/>
      </c>
      <c r="K59" s="15" t="str">
        <f>IF(競技者データ入力シート!H63="", "", 競技者データ入力シート!H63)</f>
        <v/>
      </c>
      <c r="L59" s="15" t="str">
        <f>IF(競技者データ入力シート!I63="", "", 競技者データ入力シート!I63)</f>
        <v/>
      </c>
      <c r="M59" s="15" t="str">
        <f>IF(競技者データ入力シート!J63="", "", 競技者データ入力シート!J63)</f>
        <v/>
      </c>
      <c r="N59" s="15" t="str">
        <f>IF(競技者データ入力シート!K63="", "", 競技者データ入力シート!K63)</f>
        <v/>
      </c>
      <c r="O59" s="15" t="str">
        <f>IF(競技者データ入力シート!L63="", "", 競技者データ入力シート!L63)</f>
        <v/>
      </c>
      <c r="P59" s="15" t="str">
        <f>IF(A59="","",競技者データ入力シート!$V$1)</f>
        <v/>
      </c>
      <c r="Q59" s="15" t="str">
        <f>IF(P59="", "", 競技者データ入力シート!$S$1)</f>
        <v/>
      </c>
      <c r="R59" s="15" t="str">
        <f>IF(P59="", "", 競技者データ入力シート!$O$1)</f>
        <v/>
      </c>
      <c r="T59" s="15" t="str">
        <f>IF(競技者データ入力シート!M63="", "", 競技者データ入力シート!M63)</f>
        <v/>
      </c>
      <c r="U59" s="15" t="str">
        <f>IF(V59="", "", IF($K59="男", VLOOKUP(V59, データ!$B$2:$C$101, 2, FALSE), IF($K59="女", VLOOKUP(V59, データ!$F$2:$H$101, 2, FALSE), "")))</f>
        <v/>
      </c>
      <c r="V59" s="15" t="str">
        <f>IF(A59="","",IF(競技者データ入力シート!N63="", "", 競技者データ入力シート!N63))</f>
        <v/>
      </c>
      <c r="W59" s="15" t="str">
        <f>IF(競技者データ入力シート!O63="", "", 競技者データ入力シート!O63)</f>
        <v/>
      </c>
      <c r="X59" s="15" t="str">
        <f>IF(競技者データ入力シート!Q63="", "", TRIM(競技者データ入力シート!Q63))</f>
        <v/>
      </c>
      <c r="Y59" s="15" t="str">
        <f>IF(競技者データ入力シート!R63="", "", 競技者データ入力シート!R63)</f>
        <v/>
      </c>
      <c r="Z59" s="15" t="str">
        <f>IF(AA59="", "", IF($K59="男", VLOOKUP(AA59, データ!$B$2:$C$101, 2, FALSE), IF($K59="女", VLOOKUP(AA59, データ!$F$2:$H$101, 2, FALSE), "")))</f>
        <v/>
      </c>
      <c r="AA59" s="15" t="str">
        <f>IF(A59="","",IF(競技者データ入力シート!S63="", "", 競技者データ入力シート!S63))</f>
        <v/>
      </c>
      <c r="AB59" s="15" t="str">
        <f>IF(競技者データ入力シート!T63="", "", 競技者データ入力シート!T63)</f>
        <v/>
      </c>
      <c r="AC59" s="15" t="str">
        <f>IF(競技者データ入力シート!V63="", "", TRIM(競技者データ入力シート!V63))</f>
        <v/>
      </c>
      <c r="AD59" s="15" t="str">
        <f>IF(競技者データ入力シート!W63="", "", 競技者データ入力シート!W63)</f>
        <v/>
      </c>
      <c r="AE59" s="15" t="str">
        <f>IF(AF59="", "", IF($K59="男", VLOOKUP(AF59, データ!$B$2:$C$101, 2, FALSE), IF($K59="女", VLOOKUP(AF59, データ!$F$2:$H$101, 2, FALSE), "")))</f>
        <v/>
      </c>
      <c r="AF59" s="15" t="str">
        <f>IF(A59="","",IF(競技者データ入力シート!X63="", "", 競技者データ入力シート!X63))</f>
        <v/>
      </c>
      <c r="AG59" s="15" t="str">
        <f>IF(競技者データ入力シート!Y63="", "", 競技者データ入力シート!Y63)</f>
        <v/>
      </c>
      <c r="AH59" s="15" t="str">
        <f>IF(競技者データ入力シート!AA63="", "", TRIM(競技者データ入力シート!AA63))</f>
        <v/>
      </c>
      <c r="AI59" s="15" t="str">
        <f>IF(競技者データ入力シート!AB63="", "", 競技者データ入力シート!AB63)</f>
        <v/>
      </c>
      <c r="AJ59" s="15" t="str">
        <f>IF(AK59="", "", IF($K59="男", VLOOKUP(AK59, データ!$B$2:$C$101, 2, FALSE), IF($K59="女", VLOOKUP(AK59, データ!$F$2:$H$101, 2, FALSE), "")))</f>
        <v/>
      </c>
      <c r="AK59" s="15" t="str">
        <f>IF(A59="","",IF(競技者データ入力シート!AC63="", "", 競技者データ入力シート!AC63))</f>
        <v/>
      </c>
      <c r="AL59" s="15" t="str">
        <f>IF(競技者データ入力シート!AD63="", "", 競技者データ入力シート!AD63)</f>
        <v/>
      </c>
      <c r="AM59" s="15" t="str">
        <f>IF(競技者データ入力シート!AF63="", "", TRIM(競技者データ入力シート!AF63))</f>
        <v/>
      </c>
      <c r="AN59" s="15" t="str">
        <f>IF(競技者データ入力シート!AG63="", "", 競技者データ入力シート!AG63)</f>
        <v/>
      </c>
      <c r="AO59" s="15" t="str">
        <f>IF(AP59="", "", IF($K59="男", VLOOKUP(AP59, データ!$B$2:$C$101, 2, FALSE), IF($K59="女", VLOOKUP(AP59, データ!$F$2:$H$101, 2, FALSE), "")))</f>
        <v/>
      </c>
      <c r="AP59" s="15" t="str">
        <f>IF(A59="","",IF(競技者データ入力シート!AH63="", "", 競技者データ入力シート!AH63))</f>
        <v/>
      </c>
      <c r="AQ59" s="15" t="str">
        <f>IF(競技者データ入力シート!AI63="", "", 競技者データ入力シート!AI63)</f>
        <v/>
      </c>
      <c r="AR59" s="15" t="str">
        <f>IF(競技者データ入力シート!AK63="", "", TRIM(競技者データ入力シート!AK63))</f>
        <v/>
      </c>
      <c r="AS59" s="15" t="str">
        <f>IF(競技者データ入力シート!AL63="", "", 競技者データ入力シート!AL63)</f>
        <v/>
      </c>
      <c r="AT59" s="15" t="str">
        <f t="shared" si="4"/>
        <v/>
      </c>
    </row>
    <row r="60" spans="1:46" x14ac:dyDescent="0.15">
      <c r="A60" s="15" t="str">
        <f>競技者データ入力シート!A64</f>
        <v/>
      </c>
      <c r="B60" s="15" t="str">
        <f>IF(競技者データ入力シート!B64="", "", 競技者データ入力シート!B64)</f>
        <v/>
      </c>
      <c r="C60" s="15" t="str">
        <f>IF(競技者データ入力シート!C64="", "", 競技者データ入力シート!C64)</f>
        <v/>
      </c>
      <c r="D60" s="15" t="str">
        <f>IF(競技者データ入力シート!D64="", "", 競技者データ入力シート!D64)</f>
        <v/>
      </c>
      <c r="E60" s="15" t="str">
        <f t="shared" si="5"/>
        <v/>
      </c>
      <c r="F60" s="15" t="str">
        <f t="shared" si="6"/>
        <v/>
      </c>
      <c r="G60" s="15" t="str">
        <f t="shared" si="7"/>
        <v/>
      </c>
      <c r="H60" s="15" t="str">
        <f t="shared" si="8"/>
        <v/>
      </c>
      <c r="I60" s="15" t="str">
        <f>IF(競技者データ入力シート!E64="", "", 競技者データ入力シート!E64)</f>
        <v/>
      </c>
      <c r="J60" s="15" t="str">
        <f>IF(競技者データ入力シート!F64="", "", 競技者データ入力シート!F64)</f>
        <v/>
      </c>
      <c r="K60" s="15" t="str">
        <f>IF(競技者データ入力シート!H64="", "", 競技者データ入力シート!H64)</f>
        <v/>
      </c>
      <c r="L60" s="15" t="str">
        <f>IF(競技者データ入力シート!I64="", "", 競技者データ入力シート!I64)</f>
        <v/>
      </c>
      <c r="M60" s="15" t="str">
        <f>IF(競技者データ入力シート!J64="", "", 競技者データ入力シート!J64)</f>
        <v/>
      </c>
      <c r="N60" s="15" t="str">
        <f>IF(競技者データ入力シート!K64="", "", 競技者データ入力シート!K64)</f>
        <v/>
      </c>
      <c r="O60" s="15" t="str">
        <f>IF(競技者データ入力シート!L64="", "", 競技者データ入力シート!L64)</f>
        <v/>
      </c>
      <c r="P60" s="15" t="str">
        <f>IF(A60="","",競技者データ入力シート!$V$1)</f>
        <v/>
      </c>
      <c r="Q60" s="15" t="str">
        <f>IF(P60="", "", 競技者データ入力シート!$S$1)</f>
        <v/>
      </c>
      <c r="R60" s="15" t="str">
        <f>IF(P60="", "", 競技者データ入力シート!$O$1)</f>
        <v/>
      </c>
      <c r="T60" s="15" t="str">
        <f>IF(競技者データ入力シート!M64="", "", 競技者データ入力シート!M64)</f>
        <v/>
      </c>
      <c r="U60" s="15" t="str">
        <f>IF(V60="", "", IF($K60="男", VLOOKUP(V60, データ!$B$2:$C$101, 2, FALSE), IF($K60="女", VLOOKUP(V60, データ!$F$2:$H$101, 2, FALSE), "")))</f>
        <v/>
      </c>
      <c r="V60" s="15" t="str">
        <f>IF(A60="","",IF(競技者データ入力シート!N64="", "", 競技者データ入力シート!N64))</f>
        <v/>
      </c>
      <c r="W60" s="15" t="str">
        <f>IF(競技者データ入力シート!O64="", "", 競技者データ入力シート!O64)</f>
        <v/>
      </c>
      <c r="X60" s="15" t="str">
        <f>IF(競技者データ入力シート!Q64="", "", TRIM(競技者データ入力シート!Q64))</f>
        <v/>
      </c>
      <c r="Y60" s="15" t="str">
        <f>IF(競技者データ入力シート!R64="", "", 競技者データ入力シート!R64)</f>
        <v/>
      </c>
      <c r="Z60" s="15" t="str">
        <f>IF(AA60="", "", IF($K60="男", VLOOKUP(AA60, データ!$B$2:$C$101, 2, FALSE), IF($K60="女", VLOOKUP(AA60, データ!$F$2:$H$101, 2, FALSE), "")))</f>
        <v/>
      </c>
      <c r="AA60" s="15" t="str">
        <f>IF(A60="","",IF(競技者データ入力シート!S64="", "", 競技者データ入力シート!S64))</f>
        <v/>
      </c>
      <c r="AB60" s="15" t="str">
        <f>IF(競技者データ入力シート!T64="", "", 競技者データ入力シート!T64)</f>
        <v/>
      </c>
      <c r="AC60" s="15" t="str">
        <f>IF(競技者データ入力シート!V64="", "", TRIM(競技者データ入力シート!V64))</f>
        <v/>
      </c>
      <c r="AD60" s="15" t="str">
        <f>IF(競技者データ入力シート!W64="", "", 競技者データ入力シート!W64)</f>
        <v/>
      </c>
      <c r="AE60" s="15" t="str">
        <f>IF(AF60="", "", IF($K60="男", VLOOKUP(AF60, データ!$B$2:$C$101, 2, FALSE), IF($K60="女", VLOOKUP(AF60, データ!$F$2:$H$101, 2, FALSE), "")))</f>
        <v/>
      </c>
      <c r="AF60" s="15" t="str">
        <f>IF(A60="","",IF(競技者データ入力シート!X64="", "", 競技者データ入力シート!X64))</f>
        <v/>
      </c>
      <c r="AG60" s="15" t="str">
        <f>IF(競技者データ入力シート!Y64="", "", 競技者データ入力シート!Y64)</f>
        <v/>
      </c>
      <c r="AH60" s="15" t="str">
        <f>IF(競技者データ入力シート!AA64="", "", TRIM(競技者データ入力シート!AA64))</f>
        <v/>
      </c>
      <c r="AI60" s="15" t="str">
        <f>IF(競技者データ入力シート!AB64="", "", 競技者データ入力シート!AB64)</f>
        <v/>
      </c>
      <c r="AJ60" s="15" t="str">
        <f>IF(AK60="", "", IF($K60="男", VLOOKUP(AK60, データ!$B$2:$C$101, 2, FALSE), IF($K60="女", VLOOKUP(AK60, データ!$F$2:$H$101, 2, FALSE), "")))</f>
        <v/>
      </c>
      <c r="AK60" s="15" t="str">
        <f>IF(A60="","",IF(競技者データ入力シート!AC64="", "", 競技者データ入力シート!AC64))</f>
        <v/>
      </c>
      <c r="AL60" s="15" t="str">
        <f>IF(競技者データ入力シート!AD64="", "", 競技者データ入力シート!AD64)</f>
        <v/>
      </c>
      <c r="AM60" s="15" t="str">
        <f>IF(競技者データ入力シート!AF64="", "", TRIM(競技者データ入力シート!AF64))</f>
        <v/>
      </c>
      <c r="AN60" s="15" t="str">
        <f>IF(競技者データ入力シート!AG64="", "", 競技者データ入力シート!AG64)</f>
        <v/>
      </c>
      <c r="AO60" s="15" t="str">
        <f>IF(AP60="", "", IF($K60="男", VLOOKUP(AP60, データ!$B$2:$C$101, 2, FALSE), IF($K60="女", VLOOKUP(AP60, データ!$F$2:$H$101, 2, FALSE), "")))</f>
        <v/>
      </c>
      <c r="AP60" s="15" t="str">
        <f>IF(A60="","",IF(競技者データ入力シート!AH64="", "", 競技者データ入力シート!AH64))</f>
        <v/>
      </c>
      <c r="AQ60" s="15" t="str">
        <f>IF(競技者データ入力シート!AI64="", "", 競技者データ入力シート!AI64)</f>
        <v/>
      </c>
      <c r="AR60" s="15" t="str">
        <f>IF(競技者データ入力シート!AK64="", "", TRIM(競技者データ入力シート!AK64))</f>
        <v/>
      </c>
      <c r="AS60" s="15" t="str">
        <f>IF(競技者データ入力シート!AL64="", "", 競技者データ入力シート!AL64)</f>
        <v/>
      </c>
      <c r="AT60" s="15" t="str">
        <f t="shared" si="4"/>
        <v/>
      </c>
    </row>
    <row r="61" spans="1:46" x14ac:dyDescent="0.15">
      <c r="A61" s="15" t="str">
        <f>競技者データ入力シート!A65</f>
        <v/>
      </c>
      <c r="B61" s="15" t="str">
        <f>IF(競技者データ入力シート!B65="", "", 競技者データ入力シート!B65)</f>
        <v/>
      </c>
      <c r="C61" s="15" t="str">
        <f>IF(競技者データ入力シート!C65="", "", 競技者データ入力シート!C65)</f>
        <v/>
      </c>
      <c r="D61" s="15" t="str">
        <f>IF(競技者データ入力シート!D65="", "", 競技者データ入力シート!D65)</f>
        <v/>
      </c>
      <c r="E61" s="15" t="str">
        <f t="shared" si="5"/>
        <v/>
      </c>
      <c r="F61" s="15" t="str">
        <f t="shared" si="6"/>
        <v/>
      </c>
      <c r="G61" s="15" t="str">
        <f t="shared" si="7"/>
        <v/>
      </c>
      <c r="H61" s="15" t="str">
        <f t="shared" si="8"/>
        <v/>
      </c>
      <c r="I61" s="15" t="str">
        <f>IF(競技者データ入力シート!E65="", "", 競技者データ入力シート!E65)</f>
        <v/>
      </c>
      <c r="J61" s="15" t="str">
        <f>IF(競技者データ入力シート!F65="", "", 競技者データ入力シート!F65)</f>
        <v/>
      </c>
      <c r="K61" s="15" t="str">
        <f>IF(競技者データ入力シート!H65="", "", 競技者データ入力シート!H65)</f>
        <v/>
      </c>
      <c r="L61" s="15" t="str">
        <f>IF(競技者データ入力シート!I65="", "", 競技者データ入力シート!I65)</f>
        <v/>
      </c>
      <c r="M61" s="15" t="str">
        <f>IF(競技者データ入力シート!J65="", "", 競技者データ入力シート!J65)</f>
        <v/>
      </c>
      <c r="N61" s="15" t="str">
        <f>IF(競技者データ入力シート!K65="", "", 競技者データ入力シート!K65)</f>
        <v/>
      </c>
      <c r="O61" s="15" t="str">
        <f>IF(競技者データ入力シート!L65="", "", 競技者データ入力シート!L65)</f>
        <v/>
      </c>
      <c r="P61" s="15" t="str">
        <f>IF(A61="","",競技者データ入力シート!$V$1)</f>
        <v/>
      </c>
      <c r="Q61" s="15" t="str">
        <f>IF(P61="", "", 競技者データ入力シート!$S$1)</f>
        <v/>
      </c>
      <c r="R61" s="15" t="str">
        <f>IF(P61="", "", 競技者データ入力シート!$O$1)</f>
        <v/>
      </c>
      <c r="T61" s="15" t="str">
        <f>IF(競技者データ入力シート!M65="", "", 競技者データ入力シート!M65)</f>
        <v/>
      </c>
      <c r="U61" s="15" t="str">
        <f>IF(V61="", "", IF($K61="男", VLOOKUP(V61, データ!$B$2:$C$101, 2, FALSE), IF($K61="女", VLOOKUP(V61, データ!$F$2:$H$101, 2, FALSE), "")))</f>
        <v/>
      </c>
      <c r="V61" s="15" t="str">
        <f>IF(A61="","",IF(競技者データ入力シート!N65="", "", 競技者データ入力シート!N65))</f>
        <v/>
      </c>
      <c r="W61" s="15" t="str">
        <f>IF(競技者データ入力シート!O65="", "", 競技者データ入力シート!O65)</f>
        <v/>
      </c>
      <c r="X61" s="15" t="str">
        <f>IF(競技者データ入力シート!Q65="", "", TRIM(競技者データ入力シート!Q65))</f>
        <v/>
      </c>
      <c r="Y61" s="15" t="str">
        <f>IF(競技者データ入力シート!R65="", "", 競技者データ入力シート!R65)</f>
        <v/>
      </c>
      <c r="Z61" s="15" t="str">
        <f>IF(AA61="", "", IF($K61="男", VLOOKUP(AA61, データ!$B$2:$C$101, 2, FALSE), IF($K61="女", VLOOKUP(AA61, データ!$F$2:$H$101, 2, FALSE), "")))</f>
        <v/>
      </c>
      <c r="AA61" s="15" t="str">
        <f>IF(A61="","",IF(競技者データ入力シート!S65="", "", 競技者データ入力シート!S65))</f>
        <v/>
      </c>
      <c r="AB61" s="15" t="str">
        <f>IF(競技者データ入力シート!T65="", "", 競技者データ入力シート!T65)</f>
        <v/>
      </c>
      <c r="AC61" s="15" t="str">
        <f>IF(競技者データ入力シート!V65="", "", TRIM(競技者データ入力シート!V65))</f>
        <v/>
      </c>
      <c r="AD61" s="15" t="str">
        <f>IF(競技者データ入力シート!W65="", "", 競技者データ入力シート!W65)</f>
        <v/>
      </c>
      <c r="AE61" s="15" t="str">
        <f>IF(AF61="", "", IF($K61="男", VLOOKUP(AF61, データ!$B$2:$C$101, 2, FALSE), IF($K61="女", VLOOKUP(AF61, データ!$F$2:$H$101, 2, FALSE), "")))</f>
        <v/>
      </c>
      <c r="AF61" s="15" t="str">
        <f>IF(A61="","",IF(競技者データ入力シート!X65="", "", 競技者データ入力シート!X65))</f>
        <v/>
      </c>
      <c r="AG61" s="15" t="str">
        <f>IF(競技者データ入力シート!Y65="", "", 競技者データ入力シート!Y65)</f>
        <v/>
      </c>
      <c r="AH61" s="15" t="str">
        <f>IF(競技者データ入力シート!AA65="", "", TRIM(競技者データ入力シート!AA65))</f>
        <v/>
      </c>
      <c r="AI61" s="15" t="str">
        <f>IF(競技者データ入力シート!AB65="", "", 競技者データ入力シート!AB65)</f>
        <v/>
      </c>
      <c r="AJ61" s="15" t="str">
        <f>IF(AK61="", "", IF($K61="男", VLOOKUP(AK61, データ!$B$2:$C$101, 2, FALSE), IF($K61="女", VLOOKUP(AK61, データ!$F$2:$H$101, 2, FALSE), "")))</f>
        <v/>
      </c>
      <c r="AK61" s="15" t="str">
        <f>IF(A61="","",IF(競技者データ入力シート!AC65="", "", 競技者データ入力シート!AC65))</f>
        <v/>
      </c>
      <c r="AL61" s="15" t="str">
        <f>IF(競技者データ入力シート!AD65="", "", 競技者データ入力シート!AD65)</f>
        <v/>
      </c>
      <c r="AM61" s="15" t="str">
        <f>IF(競技者データ入力シート!AF65="", "", TRIM(競技者データ入力シート!AF65))</f>
        <v/>
      </c>
      <c r="AN61" s="15" t="str">
        <f>IF(競技者データ入力シート!AG65="", "", 競技者データ入力シート!AG65)</f>
        <v/>
      </c>
      <c r="AO61" s="15" t="str">
        <f>IF(AP61="", "", IF($K61="男", VLOOKUP(AP61, データ!$B$2:$C$101, 2, FALSE), IF($K61="女", VLOOKUP(AP61, データ!$F$2:$H$101, 2, FALSE), "")))</f>
        <v/>
      </c>
      <c r="AP61" s="15" t="str">
        <f>IF(A61="","",IF(競技者データ入力シート!AH65="", "", 競技者データ入力シート!AH65))</f>
        <v/>
      </c>
      <c r="AQ61" s="15" t="str">
        <f>IF(競技者データ入力シート!AI65="", "", 競技者データ入力シート!AI65)</f>
        <v/>
      </c>
      <c r="AR61" s="15" t="str">
        <f>IF(競技者データ入力シート!AK65="", "", TRIM(競技者データ入力シート!AK65))</f>
        <v/>
      </c>
      <c r="AS61" s="15" t="str">
        <f>IF(競技者データ入力シート!AL65="", "", 競技者データ入力シート!AL65)</f>
        <v/>
      </c>
      <c r="AT61" s="15" t="str">
        <f t="shared" si="4"/>
        <v/>
      </c>
    </row>
    <row r="62" spans="1:46" x14ac:dyDescent="0.15">
      <c r="A62" s="15" t="str">
        <f>競技者データ入力シート!A66</f>
        <v/>
      </c>
      <c r="B62" s="15" t="str">
        <f>IF(競技者データ入力シート!B66="", "", 競技者データ入力シート!B66)</f>
        <v/>
      </c>
      <c r="C62" s="15" t="str">
        <f>IF(競技者データ入力シート!C66="", "", 競技者データ入力シート!C66)</f>
        <v/>
      </c>
      <c r="D62" s="15" t="str">
        <f>IF(競技者データ入力シート!D66="", "", 競技者データ入力シート!D66)</f>
        <v/>
      </c>
      <c r="E62" s="15" t="str">
        <f t="shared" ref="E62:E102" si="9">IF(C62="", "", C62)</f>
        <v/>
      </c>
      <c r="F62" s="15" t="str">
        <f t="shared" ref="F62:F102" si="10">IF(D62="", "", D62)</f>
        <v/>
      </c>
      <c r="G62" s="15" t="str">
        <f t="shared" ref="G62:G102" si="11">IF(C62="", "", C62)</f>
        <v/>
      </c>
      <c r="H62" s="15" t="str">
        <f t="shared" ref="H62:H102" si="12">IF(D62="", "", D62)</f>
        <v/>
      </c>
      <c r="I62" s="15" t="str">
        <f>IF(競技者データ入力シート!E66="", "", 競技者データ入力シート!E66)</f>
        <v/>
      </c>
      <c r="J62" s="15" t="str">
        <f>IF(競技者データ入力シート!F66="", "", 競技者データ入力シート!F66)</f>
        <v/>
      </c>
      <c r="K62" s="15" t="str">
        <f>IF(競技者データ入力シート!H66="", "", 競技者データ入力シート!H66)</f>
        <v/>
      </c>
      <c r="L62" s="15" t="str">
        <f>IF(競技者データ入力シート!I66="", "", 競技者データ入力シート!I66)</f>
        <v/>
      </c>
      <c r="M62" s="15" t="str">
        <f>IF(競技者データ入力シート!J66="", "", 競技者データ入力シート!J66)</f>
        <v/>
      </c>
      <c r="N62" s="15" t="str">
        <f>IF(競技者データ入力シート!K66="", "", 競技者データ入力シート!K66)</f>
        <v/>
      </c>
      <c r="O62" s="15" t="str">
        <f>IF(競技者データ入力シート!L66="", "", 競技者データ入力シート!L66)</f>
        <v/>
      </c>
      <c r="P62" s="15" t="str">
        <f>IF(A62="","",競技者データ入力シート!$V$1)</f>
        <v/>
      </c>
      <c r="Q62" s="15" t="str">
        <f>IF(P62="", "", 競技者データ入力シート!$S$1)</f>
        <v/>
      </c>
      <c r="R62" s="15" t="str">
        <f>IF(P62="", "", 競技者データ入力シート!$O$1)</f>
        <v/>
      </c>
      <c r="T62" s="15" t="str">
        <f>IF(競技者データ入力シート!M66="", "", 競技者データ入力シート!M66)</f>
        <v/>
      </c>
      <c r="U62" s="15" t="str">
        <f>IF(V62="", "", IF($K62="男", VLOOKUP(V62, データ!$B$2:$C$101, 2, FALSE), IF($K62="女", VLOOKUP(V62, データ!$F$2:$H$101, 2, FALSE), "")))</f>
        <v/>
      </c>
      <c r="V62" s="15" t="str">
        <f>IF(A62="","",IF(競技者データ入力シート!N66="", "", 競技者データ入力シート!N66))</f>
        <v/>
      </c>
      <c r="W62" s="15" t="str">
        <f>IF(競技者データ入力シート!O66="", "", 競技者データ入力シート!O66)</f>
        <v/>
      </c>
      <c r="X62" s="15" t="str">
        <f>IF(競技者データ入力シート!Q66="", "", TRIM(競技者データ入力シート!Q66))</f>
        <v/>
      </c>
      <c r="Y62" s="15" t="str">
        <f>IF(競技者データ入力シート!R66="", "", 競技者データ入力シート!R66)</f>
        <v/>
      </c>
      <c r="Z62" s="15" t="str">
        <f>IF(AA62="", "", IF($K62="男", VLOOKUP(AA62, データ!$B$2:$C$101, 2, FALSE), IF($K62="女", VLOOKUP(AA62, データ!$F$2:$H$101, 2, FALSE), "")))</f>
        <v/>
      </c>
      <c r="AA62" s="15" t="str">
        <f>IF(A62="","",IF(競技者データ入力シート!S66="", "", 競技者データ入力シート!S66))</f>
        <v/>
      </c>
      <c r="AB62" s="15" t="str">
        <f>IF(競技者データ入力シート!T66="", "", 競技者データ入力シート!T66)</f>
        <v/>
      </c>
      <c r="AC62" s="15" t="str">
        <f>IF(競技者データ入力シート!V66="", "", TRIM(競技者データ入力シート!V66))</f>
        <v/>
      </c>
      <c r="AD62" s="15" t="str">
        <f>IF(競技者データ入力シート!W66="", "", 競技者データ入力シート!W66)</f>
        <v/>
      </c>
      <c r="AE62" s="15" t="str">
        <f>IF(AF62="", "", IF($K62="男", VLOOKUP(AF62, データ!$B$2:$C$101, 2, FALSE), IF($K62="女", VLOOKUP(AF62, データ!$F$2:$H$101, 2, FALSE), "")))</f>
        <v/>
      </c>
      <c r="AF62" s="15" t="str">
        <f>IF(A62="","",IF(競技者データ入力シート!X66="", "", 競技者データ入力シート!X66))</f>
        <v/>
      </c>
      <c r="AG62" s="15" t="str">
        <f>IF(競技者データ入力シート!Y66="", "", 競技者データ入力シート!Y66)</f>
        <v/>
      </c>
      <c r="AH62" s="15" t="str">
        <f>IF(競技者データ入力シート!AA66="", "", TRIM(競技者データ入力シート!AA66))</f>
        <v/>
      </c>
      <c r="AI62" s="15" t="str">
        <f>IF(競技者データ入力シート!AB66="", "", 競技者データ入力シート!AB66)</f>
        <v/>
      </c>
      <c r="AJ62" s="15" t="str">
        <f>IF(AK62="", "", IF($K62="男", VLOOKUP(AK62, データ!$B$2:$C$101, 2, FALSE), IF($K62="女", VLOOKUP(AK62, データ!$F$2:$H$101, 2, FALSE), "")))</f>
        <v/>
      </c>
      <c r="AK62" s="15" t="str">
        <f>IF(A62="","",IF(競技者データ入力シート!AC66="", "", 競技者データ入力シート!AC66))</f>
        <v/>
      </c>
      <c r="AL62" s="15" t="str">
        <f>IF(競技者データ入力シート!AD66="", "", 競技者データ入力シート!AD66)</f>
        <v/>
      </c>
      <c r="AM62" s="15" t="str">
        <f>IF(競技者データ入力シート!AF66="", "", TRIM(競技者データ入力シート!AF66))</f>
        <v/>
      </c>
      <c r="AN62" s="15" t="str">
        <f>IF(競技者データ入力シート!AG66="", "", 競技者データ入力シート!AG66)</f>
        <v/>
      </c>
      <c r="AO62" s="15" t="str">
        <f>IF(AP62="", "", IF($K62="男", VLOOKUP(AP62, データ!$B$2:$C$101, 2, FALSE), IF($K62="女", VLOOKUP(AP62, データ!$F$2:$H$101, 2, FALSE), "")))</f>
        <v/>
      </c>
      <c r="AP62" s="15" t="str">
        <f>IF(A62="","",IF(競技者データ入力シート!AH66="", "", 競技者データ入力シート!AH66))</f>
        <v/>
      </c>
      <c r="AQ62" s="15" t="str">
        <f>IF(競技者データ入力シート!AI66="", "", 競技者データ入力シート!AI66)</f>
        <v/>
      </c>
      <c r="AR62" s="15" t="str">
        <f>IF(競技者データ入力シート!AK66="", "", TRIM(競技者データ入力シート!AK66))</f>
        <v/>
      </c>
      <c r="AS62" s="15" t="str">
        <f>IF(競技者データ入力シート!AL66="", "", 競技者データ入力シート!AL66)</f>
        <v/>
      </c>
      <c r="AT62" s="15" t="str">
        <f t="shared" si="4"/>
        <v/>
      </c>
    </row>
    <row r="63" spans="1:46" x14ac:dyDescent="0.15">
      <c r="A63" s="15" t="str">
        <f>競技者データ入力シート!A67</f>
        <v/>
      </c>
      <c r="B63" s="15" t="str">
        <f>IF(競技者データ入力シート!B67="", "", 競技者データ入力シート!B67)</f>
        <v/>
      </c>
      <c r="C63" s="15" t="str">
        <f>IF(競技者データ入力シート!C67="", "", 競技者データ入力シート!C67)</f>
        <v/>
      </c>
      <c r="D63" s="15" t="str">
        <f>IF(競技者データ入力シート!D67="", "", 競技者データ入力シート!D67)</f>
        <v/>
      </c>
      <c r="E63" s="15" t="str">
        <f t="shared" si="9"/>
        <v/>
      </c>
      <c r="F63" s="15" t="str">
        <f t="shared" si="10"/>
        <v/>
      </c>
      <c r="G63" s="15" t="str">
        <f t="shared" si="11"/>
        <v/>
      </c>
      <c r="H63" s="15" t="str">
        <f t="shared" si="12"/>
        <v/>
      </c>
      <c r="I63" s="15" t="str">
        <f>IF(競技者データ入力シート!E67="", "", 競技者データ入力シート!E67)</f>
        <v/>
      </c>
      <c r="J63" s="15" t="str">
        <f>IF(競技者データ入力シート!F67="", "", 競技者データ入力シート!F67)</f>
        <v/>
      </c>
      <c r="K63" s="15" t="str">
        <f>IF(競技者データ入力シート!H67="", "", 競技者データ入力シート!H67)</f>
        <v/>
      </c>
      <c r="L63" s="15" t="str">
        <f>IF(競技者データ入力シート!I67="", "", 競技者データ入力シート!I67)</f>
        <v/>
      </c>
      <c r="M63" s="15" t="str">
        <f>IF(競技者データ入力シート!J67="", "", 競技者データ入力シート!J67)</f>
        <v/>
      </c>
      <c r="N63" s="15" t="str">
        <f>IF(競技者データ入力シート!K67="", "", 競技者データ入力シート!K67)</f>
        <v/>
      </c>
      <c r="O63" s="15" t="str">
        <f>IF(競技者データ入力シート!L67="", "", 競技者データ入力シート!L67)</f>
        <v/>
      </c>
      <c r="P63" s="15" t="str">
        <f>IF(A63="","",競技者データ入力シート!$V$1)</f>
        <v/>
      </c>
      <c r="Q63" s="15" t="str">
        <f>IF(P63="", "", 競技者データ入力シート!$S$1)</f>
        <v/>
      </c>
      <c r="R63" s="15" t="str">
        <f>IF(P63="", "", 競技者データ入力シート!$O$1)</f>
        <v/>
      </c>
      <c r="T63" s="15" t="str">
        <f>IF(競技者データ入力シート!M67="", "", 競技者データ入力シート!M67)</f>
        <v/>
      </c>
      <c r="U63" s="15" t="str">
        <f>IF(V63="", "", IF($K63="男", VLOOKUP(V63, データ!$B$2:$C$101, 2, FALSE), IF($K63="女", VLOOKUP(V63, データ!$F$2:$H$101, 2, FALSE), "")))</f>
        <v/>
      </c>
      <c r="V63" s="15" t="str">
        <f>IF(A63="","",IF(競技者データ入力シート!N67="", "", 競技者データ入力シート!N67))</f>
        <v/>
      </c>
      <c r="W63" s="15" t="str">
        <f>IF(競技者データ入力シート!O67="", "", 競技者データ入力シート!O67)</f>
        <v/>
      </c>
      <c r="X63" s="15" t="str">
        <f>IF(競技者データ入力シート!Q67="", "", TRIM(競技者データ入力シート!Q67))</f>
        <v/>
      </c>
      <c r="Y63" s="15" t="str">
        <f>IF(競技者データ入力シート!R67="", "", 競技者データ入力シート!R67)</f>
        <v/>
      </c>
      <c r="Z63" s="15" t="str">
        <f>IF(AA63="", "", IF($K63="男", VLOOKUP(AA63, データ!$B$2:$C$101, 2, FALSE), IF($K63="女", VLOOKUP(AA63, データ!$F$2:$H$101, 2, FALSE), "")))</f>
        <v/>
      </c>
      <c r="AA63" s="15" t="str">
        <f>IF(A63="","",IF(競技者データ入力シート!S67="", "", 競技者データ入力シート!S67))</f>
        <v/>
      </c>
      <c r="AB63" s="15" t="str">
        <f>IF(競技者データ入力シート!T67="", "", 競技者データ入力シート!T67)</f>
        <v/>
      </c>
      <c r="AC63" s="15" t="str">
        <f>IF(競技者データ入力シート!V67="", "", TRIM(競技者データ入力シート!V67))</f>
        <v/>
      </c>
      <c r="AD63" s="15" t="str">
        <f>IF(競技者データ入力シート!W67="", "", 競技者データ入力シート!W67)</f>
        <v/>
      </c>
      <c r="AE63" s="15" t="str">
        <f>IF(AF63="", "", IF($K63="男", VLOOKUP(AF63, データ!$B$2:$C$101, 2, FALSE), IF($K63="女", VLOOKUP(AF63, データ!$F$2:$H$101, 2, FALSE), "")))</f>
        <v/>
      </c>
      <c r="AF63" s="15" t="str">
        <f>IF(A63="","",IF(競技者データ入力シート!X67="", "", 競技者データ入力シート!X67))</f>
        <v/>
      </c>
      <c r="AG63" s="15" t="str">
        <f>IF(競技者データ入力シート!Y67="", "", 競技者データ入力シート!Y67)</f>
        <v/>
      </c>
      <c r="AH63" s="15" t="str">
        <f>IF(競技者データ入力シート!AA67="", "", TRIM(競技者データ入力シート!AA67))</f>
        <v/>
      </c>
      <c r="AI63" s="15" t="str">
        <f>IF(競技者データ入力シート!AB67="", "", 競技者データ入力シート!AB67)</f>
        <v/>
      </c>
      <c r="AJ63" s="15" t="str">
        <f>IF(AK63="", "", IF($K63="男", VLOOKUP(AK63, データ!$B$2:$C$101, 2, FALSE), IF($K63="女", VLOOKUP(AK63, データ!$F$2:$H$101, 2, FALSE), "")))</f>
        <v/>
      </c>
      <c r="AK63" s="15" t="str">
        <f>IF(A63="","",IF(競技者データ入力シート!AC67="", "", 競技者データ入力シート!AC67))</f>
        <v/>
      </c>
      <c r="AL63" s="15" t="str">
        <f>IF(競技者データ入力シート!AD67="", "", 競技者データ入力シート!AD67)</f>
        <v/>
      </c>
      <c r="AM63" s="15" t="str">
        <f>IF(競技者データ入力シート!AF67="", "", TRIM(競技者データ入力シート!AF67))</f>
        <v/>
      </c>
      <c r="AN63" s="15" t="str">
        <f>IF(競技者データ入力シート!AG67="", "", 競技者データ入力シート!AG67)</f>
        <v/>
      </c>
      <c r="AO63" s="15" t="str">
        <f>IF(AP63="", "", IF($K63="男", VLOOKUP(AP63, データ!$B$2:$C$101, 2, FALSE), IF($K63="女", VLOOKUP(AP63, データ!$F$2:$H$101, 2, FALSE), "")))</f>
        <v/>
      </c>
      <c r="AP63" s="15" t="str">
        <f>IF(A63="","",IF(競技者データ入力シート!AH67="", "", 競技者データ入力シート!AH67))</f>
        <v/>
      </c>
      <c r="AQ63" s="15" t="str">
        <f>IF(競技者データ入力シート!AI67="", "", 競技者データ入力シート!AI67)</f>
        <v/>
      </c>
      <c r="AR63" s="15" t="str">
        <f>IF(競技者データ入力シート!AK67="", "", TRIM(競技者データ入力シート!AK67))</f>
        <v/>
      </c>
      <c r="AS63" s="15" t="str">
        <f>IF(競技者データ入力シート!AL67="", "", 競技者データ入力シート!AL67)</f>
        <v/>
      </c>
      <c r="AT63" s="15" t="str">
        <f t="shared" si="4"/>
        <v/>
      </c>
    </row>
    <row r="64" spans="1:46" x14ac:dyDescent="0.15">
      <c r="A64" s="15" t="str">
        <f>競技者データ入力シート!A68</f>
        <v/>
      </c>
      <c r="B64" s="15" t="str">
        <f>IF(競技者データ入力シート!B68="", "", 競技者データ入力シート!B68)</f>
        <v/>
      </c>
      <c r="C64" s="15" t="str">
        <f>IF(競技者データ入力シート!C68="", "", 競技者データ入力シート!C68)</f>
        <v/>
      </c>
      <c r="D64" s="15" t="str">
        <f>IF(競技者データ入力シート!D68="", "", 競技者データ入力シート!D68)</f>
        <v/>
      </c>
      <c r="E64" s="15" t="str">
        <f t="shared" si="9"/>
        <v/>
      </c>
      <c r="F64" s="15" t="str">
        <f t="shared" si="10"/>
        <v/>
      </c>
      <c r="G64" s="15" t="str">
        <f t="shared" si="11"/>
        <v/>
      </c>
      <c r="H64" s="15" t="str">
        <f t="shared" si="12"/>
        <v/>
      </c>
      <c r="I64" s="15" t="str">
        <f>IF(競技者データ入力シート!E68="", "", 競技者データ入力シート!E68)</f>
        <v/>
      </c>
      <c r="J64" s="15" t="str">
        <f>IF(競技者データ入力シート!F68="", "", 競技者データ入力シート!F68)</f>
        <v/>
      </c>
      <c r="K64" s="15" t="str">
        <f>IF(競技者データ入力シート!H68="", "", 競技者データ入力シート!H68)</f>
        <v/>
      </c>
      <c r="L64" s="15" t="str">
        <f>IF(競技者データ入力シート!I68="", "", 競技者データ入力シート!I68)</f>
        <v/>
      </c>
      <c r="M64" s="15" t="str">
        <f>IF(競技者データ入力シート!J68="", "", 競技者データ入力シート!J68)</f>
        <v/>
      </c>
      <c r="N64" s="15" t="str">
        <f>IF(競技者データ入力シート!K68="", "", 競技者データ入力シート!K68)</f>
        <v/>
      </c>
      <c r="O64" s="15" t="str">
        <f>IF(競技者データ入力シート!L68="", "", 競技者データ入力シート!L68)</f>
        <v/>
      </c>
      <c r="P64" s="15" t="str">
        <f>IF(A64="","",競技者データ入力シート!$V$1)</f>
        <v/>
      </c>
      <c r="Q64" s="15" t="str">
        <f>IF(P64="", "", 競技者データ入力シート!$S$1)</f>
        <v/>
      </c>
      <c r="R64" s="15" t="str">
        <f>IF(P64="", "", 競技者データ入力シート!$O$1)</f>
        <v/>
      </c>
      <c r="T64" s="15" t="str">
        <f>IF(競技者データ入力シート!M68="", "", 競技者データ入力シート!M68)</f>
        <v/>
      </c>
      <c r="U64" s="15" t="str">
        <f>IF(V64="", "", IF($K64="男", VLOOKUP(V64, データ!$B$2:$C$101, 2, FALSE), IF($K64="女", VLOOKUP(V64, データ!$F$2:$H$101, 2, FALSE), "")))</f>
        <v/>
      </c>
      <c r="V64" s="15" t="str">
        <f>IF(A64="","",IF(競技者データ入力シート!N68="", "", 競技者データ入力シート!N68))</f>
        <v/>
      </c>
      <c r="W64" s="15" t="str">
        <f>IF(競技者データ入力シート!O68="", "", 競技者データ入力シート!O68)</f>
        <v/>
      </c>
      <c r="X64" s="15" t="str">
        <f>IF(競技者データ入力シート!Q68="", "", TRIM(競技者データ入力シート!Q68))</f>
        <v/>
      </c>
      <c r="Y64" s="15" t="str">
        <f>IF(競技者データ入力シート!R68="", "", 競技者データ入力シート!R68)</f>
        <v/>
      </c>
      <c r="Z64" s="15" t="str">
        <f>IF(AA64="", "", IF($K64="男", VLOOKUP(AA64, データ!$B$2:$C$101, 2, FALSE), IF($K64="女", VLOOKUP(AA64, データ!$F$2:$H$101, 2, FALSE), "")))</f>
        <v/>
      </c>
      <c r="AA64" s="15" t="str">
        <f>IF(A64="","",IF(競技者データ入力シート!S68="", "", 競技者データ入力シート!S68))</f>
        <v/>
      </c>
      <c r="AB64" s="15" t="str">
        <f>IF(競技者データ入力シート!T68="", "", 競技者データ入力シート!T68)</f>
        <v/>
      </c>
      <c r="AC64" s="15" t="str">
        <f>IF(競技者データ入力シート!V68="", "", TRIM(競技者データ入力シート!V68))</f>
        <v/>
      </c>
      <c r="AD64" s="15" t="str">
        <f>IF(競技者データ入力シート!W68="", "", 競技者データ入力シート!W68)</f>
        <v/>
      </c>
      <c r="AE64" s="15" t="str">
        <f>IF(AF64="", "", IF($K64="男", VLOOKUP(AF64, データ!$B$2:$C$101, 2, FALSE), IF($K64="女", VLOOKUP(AF64, データ!$F$2:$H$101, 2, FALSE), "")))</f>
        <v/>
      </c>
      <c r="AF64" s="15" t="str">
        <f>IF(A64="","",IF(競技者データ入力シート!X68="", "", 競技者データ入力シート!X68))</f>
        <v/>
      </c>
      <c r="AG64" s="15" t="str">
        <f>IF(競技者データ入力シート!Y68="", "", 競技者データ入力シート!Y68)</f>
        <v/>
      </c>
      <c r="AH64" s="15" t="str">
        <f>IF(競技者データ入力シート!AA68="", "", TRIM(競技者データ入力シート!AA68))</f>
        <v/>
      </c>
      <c r="AI64" s="15" t="str">
        <f>IF(競技者データ入力シート!AB68="", "", 競技者データ入力シート!AB68)</f>
        <v/>
      </c>
      <c r="AJ64" s="15" t="str">
        <f>IF(AK64="", "", IF($K64="男", VLOOKUP(AK64, データ!$B$2:$C$101, 2, FALSE), IF($K64="女", VLOOKUP(AK64, データ!$F$2:$H$101, 2, FALSE), "")))</f>
        <v/>
      </c>
      <c r="AK64" s="15" t="str">
        <f>IF(A64="","",IF(競技者データ入力シート!AC68="", "", 競技者データ入力シート!AC68))</f>
        <v/>
      </c>
      <c r="AL64" s="15" t="str">
        <f>IF(競技者データ入力シート!AD68="", "", 競技者データ入力シート!AD68)</f>
        <v/>
      </c>
      <c r="AM64" s="15" t="str">
        <f>IF(競技者データ入力シート!AF68="", "", TRIM(競技者データ入力シート!AF68))</f>
        <v/>
      </c>
      <c r="AN64" s="15" t="str">
        <f>IF(競技者データ入力シート!AG68="", "", 競技者データ入力シート!AG68)</f>
        <v/>
      </c>
      <c r="AO64" s="15" t="str">
        <f>IF(AP64="", "", IF($K64="男", VLOOKUP(AP64, データ!$B$2:$C$101, 2, FALSE), IF($K64="女", VLOOKUP(AP64, データ!$F$2:$H$101, 2, FALSE), "")))</f>
        <v/>
      </c>
      <c r="AP64" s="15" t="str">
        <f>IF(A64="","",IF(競技者データ入力シート!AH68="", "", 競技者データ入力シート!AH68))</f>
        <v/>
      </c>
      <c r="AQ64" s="15" t="str">
        <f>IF(競技者データ入力シート!AI68="", "", 競技者データ入力シート!AI68)</f>
        <v/>
      </c>
      <c r="AR64" s="15" t="str">
        <f>IF(競技者データ入力シート!AK68="", "", TRIM(競技者データ入力シート!AK68))</f>
        <v/>
      </c>
      <c r="AS64" s="15" t="str">
        <f>IF(競技者データ入力シート!AL68="", "", 競技者データ入力シート!AL68)</f>
        <v/>
      </c>
      <c r="AT64" s="15" t="str">
        <f t="shared" si="4"/>
        <v/>
      </c>
    </row>
    <row r="65" spans="1:46" x14ac:dyDescent="0.15">
      <c r="A65" s="15" t="str">
        <f>競技者データ入力シート!A69</f>
        <v/>
      </c>
      <c r="B65" s="15" t="str">
        <f>IF(競技者データ入力シート!B69="", "", 競技者データ入力シート!B69)</f>
        <v/>
      </c>
      <c r="C65" s="15" t="str">
        <f>IF(競技者データ入力シート!C69="", "", 競技者データ入力シート!C69)</f>
        <v/>
      </c>
      <c r="D65" s="15" t="str">
        <f>IF(競技者データ入力シート!D69="", "", 競技者データ入力シート!D69)</f>
        <v/>
      </c>
      <c r="E65" s="15" t="str">
        <f t="shared" si="9"/>
        <v/>
      </c>
      <c r="F65" s="15" t="str">
        <f t="shared" si="10"/>
        <v/>
      </c>
      <c r="G65" s="15" t="str">
        <f t="shared" si="11"/>
        <v/>
      </c>
      <c r="H65" s="15" t="str">
        <f t="shared" si="12"/>
        <v/>
      </c>
      <c r="I65" s="15" t="str">
        <f>IF(競技者データ入力シート!E69="", "", 競技者データ入力シート!E69)</f>
        <v/>
      </c>
      <c r="J65" s="15" t="str">
        <f>IF(競技者データ入力シート!F69="", "", 競技者データ入力シート!F69)</f>
        <v/>
      </c>
      <c r="K65" s="15" t="str">
        <f>IF(競技者データ入力シート!H69="", "", 競技者データ入力シート!H69)</f>
        <v/>
      </c>
      <c r="L65" s="15" t="str">
        <f>IF(競技者データ入力シート!I69="", "", 競技者データ入力シート!I69)</f>
        <v/>
      </c>
      <c r="M65" s="15" t="str">
        <f>IF(競技者データ入力シート!J69="", "", 競技者データ入力シート!J69)</f>
        <v/>
      </c>
      <c r="N65" s="15" t="str">
        <f>IF(競技者データ入力シート!K69="", "", 競技者データ入力シート!K69)</f>
        <v/>
      </c>
      <c r="O65" s="15" t="str">
        <f>IF(競技者データ入力シート!L69="", "", 競技者データ入力シート!L69)</f>
        <v/>
      </c>
      <c r="P65" s="15" t="str">
        <f>IF(A65="","",競技者データ入力シート!$V$1)</f>
        <v/>
      </c>
      <c r="Q65" s="15" t="str">
        <f>IF(P65="", "", 競技者データ入力シート!$S$1)</f>
        <v/>
      </c>
      <c r="R65" s="15" t="str">
        <f>IF(P65="", "", 競技者データ入力シート!$O$1)</f>
        <v/>
      </c>
      <c r="T65" s="15" t="str">
        <f>IF(競技者データ入力シート!M69="", "", 競技者データ入力シート!M69)</f>
        <v/>
      </c>
      <c r="U65" s="15" t="str">
        <f>IF(V65="", "", IF($K65="男", VLOOKUP(V65, データ!$B$2:$C$101, 2, FALSE), IF($K65="女", VLOOKUP(V65, データ!$F$2:$H$101, 2, FALSE), "")))</f>
        <v/>
      </c>
      <c r="V65" s="15" t="str">
        <f>IF(A65="","",IF(競技者データ入力シート!N69="", "", 競技者データ入力シート!N69))</f>
        <v/>
      </c>
      <c r="W65" s="15" t="str">
        <f>IF(競技者データ入力シート!O69="", "", 競技者データ入力シート!O69)</f>
        <v/>
      </c>
      <c r="X65" s="15" t="str">
        <f>IF(競技者データ入力シート!Q69="", "", TRIM(競技者データ入力シート!Q69))</f>
        <v/>
      </c>
      <c r="Y65" s="15" t="str">
        <f>IF(競技者データ入力シート!R69="", "", 競技者データ入力シート!R69)</f>
        <v/>
      </c>
      <c r="Z65" s="15" t="str">
        <f>IF(AA65="", "", IF($K65="男", VLOOKUP(AA65, データ!$B$2:$C$101, 2, FALSE), IF($K65="女", VLOOKUP(AA65, データ!$F$2:$H$101, 2, FALSE), "")))</f>
        <v/>
      </c>
      <c r="AA65" s="15" t="str">
        <f>IF(A65="","",IF(競技者データ入力シート!S69="", "", 競技者データ入力シート!S69))</f>
        <v/>
      </c>
      <c r="AB65" s="15" t="str">
        <f>IF(競技者データ入力シート!T69="", "", 競技者データ入力シート!T69)</f>
        <v/>
      </c>
      <c r="AC65" s="15" t="str">
        <f>IF(競技者データ入力シート!V69="", "", TRIM(競技者データ入力シート!V69))</f>
        <v/>
      </c>
      <c r="AD65" s="15" t="str">
        <f>IF(競技者データ入力シート!W69="", "", 競技者データ入力シート!W69)</f>
        <v/>
      </c>
      <c r="AE65" s="15" t="str">
        <f>IF(AF65="", "", IF($K65="男", VLOOKUP(AF65, データ!$B$2:$C$101, 2, FALSE), IF($K65="女", VLOOKUP(AF65, データ!$F$2:$H$101, 2, FALSE), "")))</f>
        <v/>
      </c>
      <c r="AF65" s="15" t="str">
        <f>IF(A65="","",IF(競技者データ入力シート!X69="", "", 競技者データ入力シート!X69))</f>
        <v/>
      </c>
      <c r="AG65" s="15" t="str">
        <f>IF(競技者データ入力シート!Y69="", "", 競技者データ入力シート!Y69)</f>
        <v/>
      </c>
      <c r="AH65" s="15" t="str">
        <f>IF(競技者データ入力シート!AA69="", "", TRIM(競技者データ入力シート!AA69))</f>
        <v/>
      </c>
      <c r="AI65" s="15" t="str">
        <f>IF(競技者データ入力シート!AB69="", "", 競技者データ入力シート!AB69)</f>
        <v/>
      </c>
      <c r="AJ65" s="15" t="str">
        <f>IF(AK65="", "", IF($K65="男", VLOOKUP(AK65, データ!$B$2:$C$101, 2, FALSE), IF($K65="女", VLOOKUP(AK65, データ!$F$2:$H$101, 2, FALSE), "")))</f>
        <v/>
      </c>
      <c r="AK65" s="15" t="str">
        <f>IF(A65="","",IF(競技者データ入力シート!AC69="", "", 競技者データ入力シート!AC69))</f>
        <v/>
      </c>
      <c r="AL65" s="15" t="str">
        <f>IF(競技者データ入力シート!AD69="", "", 競技者データ入力シート!AD69)</f>
        <v/>
      </c>
      <c r="AM65" s="15" t="str">
        <f>IF(競技者データ入力シート!AF69="", "", TRIM(競技者データ入力シート!AF69))</f>
        <v/>
      </c>
      <c r="AN65" s="15" t="str">
        <f>IF(競技者データ入力シート!AG69="", "", 競技者データ入力シート!AG69)</f>
        <v/>
      </c>
      <c r="AO65" s="15" t="str">
        <f>IF(AP65="", "", IF($K65="男", VLOOKUP(AP65, データ!$B$2:$C$101, 2, FALSE), IF($K65="女", VLOOKUP(AP65, データ!$F$2:$H$101, 2, FALSE), "")))</f>
        <v/>
      </c>
      <c r="AP65" s="15" t="str">
        <f>IF(A65="","",IF(競技者データ入力シート!AH69="", "", 競技者データ入力シート!AH69))</f>
        <v/>
      </c>
      <c r="AQ65" s="15" t="str">
        <f>IF(競技者データ入力シート!AI69="", "", 競技者データ入力シート!AI69)</f>
        <v/>
      </c>
      <c r="AR65" s="15" t="str">
        <f>IF(競技者データ入力シート!AK69="", "", TRIM(競技者データ入力シート!AK69))</f>
        <v/>
      </c>
      <c r="AS65" s="15" t="str">
        <f>IF(競技者データ入力シート!AL69="", "", 競技者データ入力シート!AL69)</f>
        <v/>
      </c>
      <c r="AT65" s="15" t="str">
        <f t="shared" si="4"/>
        <v/>
      </c>
    </row>
    <row r="66" spans="1:46" x14ac:dyDescent="0.15">
      <c r="A66" s="15" t="str">
        <f>競技者データ入力シート!A70</f>
        <v/>
      </c>
      <c r="B66" s="15" t="str">
        <f>IF(競技者データ入力シート!B70="", "", 競技者データ入力シート!B70)</f>
        <v/>
      </c>
      <c r="C66" s="15" t="str">
        <f>IF(競技者データ入力シート!C70="", "", 競技者データ入力シート!C70)</f>
        <v/>
      </c>
      <c r="D66" s="15" t="str">
        <f>IF(競技者データ入力シート!D70="", "", 競技者データ入力シート!D70)</f>
        <v/>
      </c>
      <c r="E66" s="15" t="str">
        <f t="shared" si="9"/>
        <v/>
      </c>
      <c r="F66" s="15" t="str">
        <f t="shared" si="10"/>
        <v/>
      </c>
      <c r="G66" s="15" t="str">
        <f t="shared" si="11"/>
        <v/>
      </c>
      <c r="H66" s="15" t="str">
        <f t="shared" si="12"/>
        <v/>
      </c>
      <c r="I66" s="15" t="str">
        <f>IF(競技者データ入力シート!E70="", "", 競技者データ入力シート!E70)</f>
        <v/>
      </c>
      <c r="J66" s="15" t="str">
        <f>IF(競技者データ入力シート!F70="", "", 競技者データ入力シート!F70)</f>
        <v/>
      </c>
      <c r="K66" s="15" t="str">
        <f>IF(競技者データ入力シート!H70="", "", 競技者データ入力シート!H70)</f>
        <v/>
      </c>
      <c r="L66" s="15" t="str">
        <f>IF(競技者データ入力シート!I70="", "", 競技者データ入力シート!I70)</f>
        <v/>
      </c>
      <c r="M66" s="15" t="str">
        <f>IF(競技者データ入力シート!J70="", "", 競技者データ入力シート!J70)</f>
        <v/>
      </c>
      <c r="N66" s="15" t="str">
        <f>IF(競技者データ入力シート!K70="", "", 競技者データ入力シート!K70)</f>
        <v/>
      </c>
      <c r="O66" s="15" t="str">
        <f>IF(競技者データ入力シート!L70="", "", 競技者データ入力シート!L70)</f>
        <v/>
      </c>
      <c r="P66" s="15" t="str">
        <f>IF(A66="","",競技者データ入力シート!$V$1)</f>
        <v/>
      </c>
      <c r="Q66" s="15" t="str">
        <f>IF(P66="", "", 競技者データ入力シート!$S$1)</f>
        <v/>
      </c>
      <c r="R66" s="15" t="str">
        <f>IF(P66="", "", 競技者データ入力シート!$O$1)</f>
        <v/>
      </c>
      <c r="T66" s="15" t="str">
        <f>IF(競技者データ入力シート!M70="", "", 競技者データ入力シート!M70)</f>
        <v/>
      </c>
      <c r="U66" s="15" t="str">
        <f>IF(V66="", "", IF($K66="男", VLOOKUP(V66, データ!$B$2:$C$101, 2, FALSE), IF($K66="女", VLOOKUP(V66, データ!$F$2:$H$101, 2, FALSE), "")))</f>
        <v/>
      </c>
      <c r="V66" s="15" t="str">
        <f>IF(A66="","",IF(競技者データ入力シート!N70="", "", 競技者データ入力シート!N70))</f>
        <v/>
      </c>
      <c r="W66" s="15" t="str">
        <f>IF(競技者データ入力シート!O70="", "", 競技者データ入力シート!O70)</f>
        <v/>
      </c>
      <c r="X66" s="15" t="str">
        <f>IF(競技者データ入力シート!Q70="", "", TRIM(競技者データ入力シート!Q70))</f>
        <v/>
      </c>
      <c r="Y66" s="15" t="str">
        <f>IF(競技者データ入力シート!R70="", "", 競技者データ入力シート!R70)</f>
        <v/>
      </c>
      <c r="Z66" s="15" t="str">
        <f>IF(AA66="", "", IF($K66="男", VLOOKUP(AA66, データ!$B$2:$C$101, 2, FALSE), IF($K66="女", VLOOKUP(AA66, データ!$F$2:$H$101, 2, FALSE), "")))</f>
        <v/>
      </c>
      <c r="AA66" s="15" t="str">
        <f>IF(A66="","",IF(競技者データ入力シート!S70="", "", 競技者データ入力シート!S70))</f>
        <v/>
      </c>
      <c r="AB66" s="15" t="str">
        <f>IF(競技者データ入力シート!T70="", "", 競技者データ入力シート!T70)</f>
        <v/>
      </c>
      <c r="AC66" s="15" t="str">
        <f>IF(競技者データ入力シート!V70="", "", TRIM(競技者データ入力シート!V70))</f>
        <v/>
      </c>
      <c r="AD66" s="15" t="str">
        <f>IF(競技者データ入力シート!W70="", "", 競技者データ入力シート!W70)</f>
        <v/>
      </c>
      <c r="AE66" s="15" t="str">
        <f>IF(AF66="", "", IF($K66="男", VLOOKUP(AF66, データ!$B$2:$C$101, 2, FALSE), IF($K66="女", VLOOKUP(AF66, データ!$F$2:$H$101, 2, FALSE), "")))</f>
        <v/>
      </c>
      <c r="AF66" s="15" t="str">
        <f>IF(A66="","",IF(競技者データ入力シート!X70="", "", 競技者データ入力シート!X70))</f>
        <v/>
      </c>
      <c r="AG66" s="15" t="str">
        <f>IF(競技者データ入力シート!Y70="", "", 競技者データ入力シート!Y70)</f>
        <v/>
      </c>
      <c r="AH66" s="15" t="str">
        <f>IF(競技者データ入力シート!AA70="", "", TRIM(競技者データ入力シート!AA70))</f>
        <v/>
      </c>
      <c r="AI66" s="15" t="str">
        <f>IF(競技者データ入力シート!AB70="", "", 競技者データ入力シート!AB70)</f>
        <v/>
      </c>
      <c r="AJ66" s="15" t="str">
        <f>IF(AK66="", "", IF($K66="男", VLOOKUP(AK66, データ!$B$2:$C$101, 2, FALSE), IF($K66="女", VLOOKUP(AK66, データ!$F$2:$H$101, 2, FALSE), "")))</f>
        <v/>
      </c>
      <c r="AK66" s="15" t="str">
        <f>IF(A66="","",IF(競技者データ入力シート!AC70="", "", 競技者データ入力シート!AC70))</f>
        <v/>
      </c>
      <c r="AL66" s="15" t="str">
        <f>IF(競技者データ入力シート!AD70="", "", 競技者データ入力シート!AD70)</f>
        <v/>
      </c>
      <c r="AM66" s="15" t="str">
        <f>IF(競技者データ入力シート!AF70="", "", TRIM(競技者データ入力シート!AF70))</f>
        <v/>
      </c>
      <c r="AN66" s="15" t="str">
        <f>IF(競技者データ入力シート!AG70="", "", 競技者データ入力シート!AG70)</f>
        <v/>
      </c>
      <c r="AO66" s="15" t="str">
        <f>IF(AP66="", "", IF($K66="男", VLOOKUP(AP66, データ!$B$2:$C$101, 2, FALSE), IF($K66="女", VLOOKUP(AP66, データ!$F$2:$H$101, 2, FALSE), "")))</f>
        <v/>
      </c>
      <c r="AP66" s="15" t="str">
        <f>IF(A66="","",IF(競技者データ入力シート!AH70="", "", 競技者データ入力シート!AH70))</f>
        <v/>
      </c>
      <c r="AQ66" s="15" t="str">
        <f>IF(競技者データ入力シート!AI70="", "", 競技者データ入力シート!AI70)</f>
        <v/>
      </c>
      <c r="AR66" s="15" t="str">
        <f>IF(競技者データ入力シート!AK70="", "", TRIM(競技者データ入力シート!AK70))</f>
        <v/>
      </c>
      <c r="AS66" s="15" t="str">
        <f>IF(競技者データ入力シート!AL70="", "", 競技者データ入力シート!AL70)</f>
        <v/>
      </c>
      <c r="AT66" s="15" t="str">
        <f t="shared" si="4"/>
        <v/>
      </c>
    </row>
    <row r="67" spans="1:46" x14ac:dyDescent="0.15">
      <c r="A67" s="15" t="str">
        <f>競技者データ入力シート!A71</f>
        <v/>
      </c>
      <c r="B67" s="15" t="str">
        <f>IF(競技者データ入力シート!B71="", "", 競技者データ入力シート!B71)</f>
        <v/>
      </c>
      <c r="C67" s="15" t="str">
        <f>IF(競技者データ入力シート!C71="", "", 競技者データ入力シート!C71)</f>
        <v/>
      </c>
      <c r="D67" s="15" t="str">
        <f>IF(競技者データ入力シート!D71="", "", 競技者データ入力シート!D71)</f>
        <v/>
      </c>
      <c r="E67" s="15" t="str">
        <f t="shared" si="9"/>
        <v/>
      </c>
      <c r="F67" s="15" t="str">
        <f t="shared" si="10"/>
        <v/>
      </c>
      <c r="G67" s="15" t="str">
        <f t="shared" si="11"/>
        <v/>
      </c>
      <c r="H67" s="15" t="str">
        <f t="shared" si="12"/>
        <v/>
      </c>
      <c r="I67" s="15" t="str">
        <f>IF(競技者データ入力シート!E71="", "", 競技者データ入力シート!E71)</f>
        <v/>
      </c>
      <c r="J67" s="15" t="str">
        <f>IF(競技者データ入力シート!F71="", "", 競技者データ入力シート!F71)</f>
        <v/>
      </c>
      <c r="K67" s="15" t="str">
        <f>IF(競技者データ入力シート!H71="", "", 競技者データ入力シート!H71)</f>
        <v/>
      </c>
      <c r="L67" s="15" t="str">
        <f>IF(競技者データ入力シート!I71="", "", 競技者データ入力シート!I71)</f>
        <v/>
      </c>
      <c r="M67" s="15" t="str">
        <f>IF(競技者データ入力シート!J71="", "", 競技者データ入力シート!J71)</f>
        <v/>
      </c>
      <c r="N67" s="15" t="str">
        <f>IF(競技者データ入力シート!K71="", "", 競技者データ入力シート!K71)</f>
        <v/>
      </c>
      <c r="O67" s="15" t="str">
        <f>IF(競技者データ入力シート!L71="", "", 競技者データ入力シート!L71)</f>
        <v/>
      </c>
      <c r="P67" s="15" t="str">
        <f>IF(A67="","",競技者データ入力シート!$V$1)</f>
        <v/>
      </c>
      <c r="Q67" s="15" t="str">
        <f>IF(P67="", "", 競技者データ入力シート!$S$1)</f>
        <v/>
      </c>
      <c r="R67" s="15" t="str">
        <f>IF(P67="", "", 競技者データ入力シート!$O$1)</f>
        <v/>
      </c>
      <c r="T67" s="15" t="str">
        <f>IF(競技者データ入力シート!M71="", "", 競技者データ入力シート!M71)</f>
        <v/>
      </c>
      <c r="U67" s="15" t="str">
        <f>IF(V67="", "", IF($K67="男", VLOOKUP(V67, データ!$B$2:$C$101, 2, FALSE), IF($K67="女", VLOOKUP(V67, データ!$F$2:$H$101, 2, FALSE), "")))</f>
        <v/>
      </c>
      <c r="V67" s="15" t="str">
        <f>IF(A67="","",IF(競技者データ入力シート!N71="", "", 競技者データ入力シート!N71))</f>
        <v/>
      </c>
      <c r="W67" s="15" t="str">
        <f>IF(競技者データ入力シート!O71="", "", 競技者データ入力シート!O71)</f>
        <v/>
      </c>
      <c r="X67" s="15" t="str">
        <f>IF(競技者データ入力シート!Q71="", "", TRIM(競技者データ入力シート!Q71))</f>
        <v/>
      </c>
      <c r="Y67" s="15" t="str">
        <f>IF(競技者データ入力シート!R71="", "", 競技者データ入力シート!R71)</f>
        <v/>
      </c>
      <c r="Z67" s="15" t="str">
        <f>IF(AA67="", "", IF($K67="男", VLOOKUP(AA67, データ!$B$2:$C$101, 2, FALSE), IF($K67="女", VLOOKUP(AA67, データ!$F$2:$H$101, 2, FALSE), "")))</f>
        <v/>
      </c>
      <c r="AA67" s="15" t="str">
        <f>IF(A67="","",IF(競技者データ入力シート!S71="", "", 競技者データ入力シート!S71))</f>
        <v/>
      </c>
      <c r="AB67" s="15" t="str">
        <f>IF(競技者データ入力シート!T71="", "", 競技者データ入力シート!T71)</f>
        <v/>
      </c>
      <c r="AC67" s="15" t="str">
        <f>IF(競技者データ入力シート!V71="", "", TRIM(競技者データ入力シート!V71))</f>
        <v/>
      </c>
      <c r="AD67" s="15" t="str">
        <f>IF(競技者データ入力シート!W71="", "", 競技者データ入力シート!W71)</f>
        <v/>
      </c>
      <c r="AE67" s="15" t="str">
        <f>IF(AF67="", "", IF($K67="男", VLOOKUP(AF67, データ!$B$2:$C$101, 2, FALSE), IF($K67="女", VLOOKUP(AF67, データ!$F$2:$H$101, 2, FALSE), "")))</f>
        <v/>
      </c>
      <c r="AF67" s="15" t="str">
        <f>IF(A67="","",IF(競技者データ入力シート!X71="", "", 競技者データ入力シート!X71))</f>
        <v/>
      </c>
      <c r="AG67" s="15" t="str">
        <f>IF(競技者データ入力シート!Y71="", "", 競技者データ入力シート!Y71)</f>
        <v/>
      </c>
      <c r="AH67" s="15" t="str">
        <f>IF(競技者データ入力シート!AA71="", "", TRIM(競技者データ入力シート!AA71))</f>
        <v/>
      </c>
      <c r="AI67" s="15" t="str">
        <f>IF(競技者データ入力シート!AB71="", "", 競技者データ入力シート!AB71)</f>
        <v/>
      </c>
      <c r="AJ67" s="15" t="str">
        <f>IF(AK67="", "", IF($K67="男", VLOOKUP(AK67, データ!$B$2:$C$101, 2, FALSE), IF($K67="女", VLOOKUP(AK67, データ!$F$2:$H$101, 2, FALSE), "")))</f>
        <v/>
      </c>
      <c r="AK67" s="15" t="str">
        <f>IF(A67="","",IF(競技者データ入力シート!AC71="", "", 競技者データ入力シート!AC71))</f>
        <v/>
      </c>
      <c r="AL67" s="15" t="str">
        <f>IF(競技者データ入力シート!AD71="", "", 競技者データ入力シート!AD71)</f>
        <v/>
      </c>
      <c r="AM67" s="15" t="str">
        <f>IF(競技者データ入力シート!AF71="", "", TRIM(競技者データ入力シート!AF71))</f>
        <v/>
      </c>
      <c r="AN67" s="15" t="str">
        <f>IF(競技者データ入力シート!AG71="", "", 競技者データ入力シート!AG71)</f>
        <v/>
      </c>
      <c r="AO67" s="15" t="str">
        <f>IF(AP67="", "", IF($K67="男", VLOOKUP(AP67, データ!$B$2:$C$101, 2, FALSE), IF($K67="女", VLOOKUP(AP67, データ!$F$2:$H$101, 2, FALSE), "")))</f>
        <v/>
      </c>
      <c r="AP67" s="15" t="str">
        <f>IF(A67="","",IF(競技者データ入力シート!AH71="", "", 競技者データ入力シート!AH71))</f>
        <v/>
      </c>
      <c r="AQ67" s="15" t="str">
        <f>IF(競技者データ入力シート!AI71="", "", 競技者データ入力シート!AI71)</f>
        <v/>
      </c>
      <c r="AR67" s="15" t="str">
        <f>IF(競技者データ入力シート!AK71="", "", TRIM(競技者データ入力シート!AK71))</f>
        <v/>
      </c>
      <c r="AS67" s="15" t="str">
        <f>IF(競技者データ入力シート!AL71="", "", 競技者データ入力シート!AL71)</f>
        <v/>
      </c>
      <c r="AT67" s="15" t="str">
        <f t="shared" si="4"/>
        <v/>
      </c>
    </row>
    <row r="68" spans="1:46" x14ac:dyDescent="0.15">
      <c r="A68" s="15" t="str">
        <f>競技者データ入力シート!A72</f>
        <v/>
      </c>
      <c r="B68" s="15" t="str">
        <f>IF(競技者データ入力シート!B72="", "", 競技者データ入力シート!B72)</f>
        <v/>
      </c>
      <c r="C68" s="15" t="str">
        <f>IF(競技者データ入力シート!C72="", "", 競技者データ入力シート!C72)</f>
        <v/>
      </c>
      <c r="D68" s="15" t="str">
        <f>IF(競技者データ入力シート!D72="", "", 競技者データ入力シート!D72)</f>
        <v/>
      </c>
      <c r="E68" s="15" t="str">
        <f t="shared" si="9"/>
        <v/>
      </c>
      <c r="F68" s="15" t="str">
        <f t="shared" si="10"/>
        <v/>
      </c>
      <c r="G68" s="15" t="str">
        <f t="shared" si="11"/>
        <v/>
      </c>
      <c r="H68" s="15" t="str">
        <f t="shared" si="12"/>
        <v/>
      </c>
      <c r="I68" s="15" t="str">
        <f>IF(競技者データ入力シート!E72="", "", 競技者データ入力シート!E72)</f>
        <v/>
      </c>
      <c r="J68" s="15" t="str">
        <f>IF(競技者データ入力シート!F72="", "", 競技者データ入力シート!F72)</f>
        <v/>
      </c>
      <c r="K68" s="15" t="str">
        <f>IF(競技者データ入力シート!H72="", "", 競技者データ入力シート!H72)</f>
        <v/>
      </c>
      <c r="L68" s="15" t="str">
        <f>IF(競技者データ入力シート!I72="", "", 競技者データ入力シート!I72)</f>
        <v/>
      </c>
      <c r="M68" s="15" t="str">
        <f>IF(競技者データ入力シート!J72="", "", 競技者データ入力シート!J72)</f>
        <v/>
      </c>
      <c r="N68" s="15" t="str">
        <f>IF(競技者データ入力シート!K72="", "", 競技者データ入力シート!K72)</f>
        <v/>
      </c>
      <c r="O68" s="15" t="str">
        <f>IF(競技者データ入力シート!L72="", "", 競技者データ入力シート!L72)</f>
        <v/>
      </c>
      <c r="P68" s="15" t="str">
        <f>IF(A68="","",競技者データ入力シート!$V$1)</f>
        <v/>
      </c>
      <c r="Q68" s="15" t="str">
        <f>IF(P68="", "", 競技者データ入力シート!$S$1)</f>
        <v/>
      </c>
      <c r="R68" s="15" t="str">
        <f>IF(P68="", "", 競技者データ入力シート!$O$1)</f>
        <v/>
      </c>
      <c r="T68" s="15" t="str">
        <f>IF(競技者データ入力シート!M72="", "", 競技者データ入力シート!M72)</f>
        <v/>
      </c>
      <c r="U68" s="15" t="str">
        <f>IF(V68="", "", IF($K68="男", VLOOKUP(V68, データ!$B$2:$C$101, 2, FALSE), IF($K68="女", VLOOKUP(V68, データ!$F$2:$H$101, 2, FALSE), "")))</f>
        <v/>
      </c>
      <c r="V68" s="15" t="str">
        <f>IF(A68="","",IF(競技者データ入力シート!N72="", "", 競技者データ入力シート!N72))</f>
        <v/>
      </c>
      <c r="W68" s="15" t="str">
        <f>IF(競技者データ入力シート!O72="", "", 競技者データ入力シート!O72)</f>
        <v/>
      </c>
      <c r="X68" s="15" t="str">
        <f>IF(競技者データ入力シート!Q72="", "", TRIM(競技者データ入力シート!Q72))</f>
        <v/>
      </c>
      <c r="Y68" s="15" t="str">
        <f>IF(競技者データ入力シート!R72="", "", 競技者データ入力シート!R72)</f>
        <v/>
      </c>
      <c r="Z68" s="15" t="str">
        <f>IF(AA68="", "", IF($K68="男", VLOOKUP(AA68, データ!$B$2:$C$101, 2, FALSE), IF($K68="女", VLOOKUP(AA68, データ!$F$2:$H$101, 2, FALSE), "")))</f>
        <v/>
      </c>
      <c r="AA68" s="15" t="str">
        <f>IF(A68="","",IF(競技者データ入力シート!S72="", "", 競技者データ入力シート!S72))</f>
        <v/>
      </c>
      <c r="AB68" s="15" t="str">
        <f>IF(競技者データ入力シート!T72="", "", 競技者データ入力シート!T72)</f>
        <v/>
      </c>
      <c r="AC68" s="15" t="str">
        <f>IF(競技者データ入力シート!V72="", "", TRIM(競技者データ入力シート!V72))</f>
        <v/>
      </c>
      <c r="AD68" s="15" t="str">
        <f>IF(競技者データ入力シート!W72="", "", 競技者データ入力シート!W72)</f>
        <v/>
      </c>
      <c r="AE68" s="15" t="str">
        <f>IF(AF68="", "", IF($K68="男", VLOOKUP(AF68, データ!$B$2:$C$101, 2, FALSE), IF($K68="女", VLOOKUP(AF68, データ!$F$2:$H$101, 2, FALSE), "")))</f>
        <v/>
      </c>
      <c r="AF68" s="15" t="str">
        <f>IF(A68="","",IF(競技者データ入力シート!X72="", "", 競技者データ入力シート!X72))</f>
        <v/>
      </c>
      <c r="AG68" s="15" t="str">
        <f>IF(競技者データ入力シート!Y72="", "", 競技者データ入力シート!Y72)</f>
        <v/>
      </c>
      <c r="AH68" s="15" t="str">
        <f>IF(競技者データ入力シート!AA72="", "", TRIM(競技者データ入力シート!AA72))</f>
        <v/>
      </c>
      <c r="AI68" s="15" t="str">
        <f>IF(競技者データ入力シート!AB72="", "", 競技者データ入力シート!AB72)</f>
        <v/>
      </c>
      <c r="AJ68" s="15" t="str">
        <f>IF(AK68="", "", IF($K68="男", VLOOKUP(AK68, データ!$B$2:$C$101, 2, FALSE), IF($K68="女", VLOOKUP(AK68, データ!$F$2:$H$101, 2, FALSE), "")))</f>
        <v/>
      </c>
      <c r="AK68" s="15" t="str">
        <f>IF(A68="","",IF(競技者データ入力シート!AC72="", "", 競技者データ入力シート!AC72))</f>
        <v/>
      </c>
      <c r="AL68" s="15" t="str">
        <f>IF(競技者データ入力シート!AD72="", "", 競技者データ入力シート!AD72)</f>
        <v/>
      </c>
      <c r="AM68" s="15" t="str">
        <f>IF(競技者データ入力シート!AF72="", "", TRIM(競技者データ入力シート!AF72))</f>
        <v/>
      </c>
      <c r="AN68" s="15" t="str">
        <f>IF(競技者データ入力シート!AG72="", "", 競技者データ入力シート!AG72)</f>
        <v/>
      </c>
      <c r="AO68" s="15" t="str">
        <f>IF(AP68="", "", IF($K68="男", VLOOKUP(AP68, データ!$B$2:$C$101, 2, FALSE), IF($K68="女", VLOOKUP(AP68, データ!$F$2:$H$101, 2, FALSE), "")))</f>
        <v/>
      </c>
      <c r="AP68" s="15" t="str">
        <f>IF(A68="","",IF(競技者データ入力シート!AH72="", "", 競技者データ入力シート!AH72))</f>
        <v/>
      </c>
      <c r="AQ68" s="15" t="str">
        <f>IF(競技者データ入力シート!AI72="", "", 競技者データ入力シート!AI72)</f>
        <v/>
      </c>
      <c r="AR68" s="15" t="str">
        <f>IF(競技者データ入力シート!AK72="", "", TRIM(競技者データ入力シート!AK72))</f>
        <v/>
      </c>
      <c r="AS68" s="15" t="str">
        <f>IF(競技者データ入力シート!AL72="", "", 競技者データ入力シート!AL72)</f>
        <v/>
      </c>
      <c r="AT68" s="15" t="str">
        <f t="shared" ref="AT68:AT131" si="13">IF(A68="","",TRIM(C68&amp;"　"&amp;D68))</f>
        <v/>
      </c>
    </row>
    <row r="69" spans="1:46" x14ac:dyDescent="0.15">
      <c r="A69" s="15" t="str">
        <f>競技者データ入力シート!A73</f>
        <v/>
      </c>
      <c r="B69" s="15" t="str">
        <f>IF(競技者データ入力シート!B73="", "", 競技者データ入力シート!B73)</f>
        <v/>
      </c>
      <c r="C69" s="15" t="str">
        <f>IF(競技者データ入力シート!C73="", "", 競技者データ入力シート!C73)</f>
        <v/>
      </c>
      <c r="D69" s="15" t="str">
        <f>IF(競技者データ入力シート!D73="", "", 競技者データ入力シート!D73)</f>
        <v/>
      </c>
      <c r="E69" s="15" t="str">
        <f t="shared" si="9"/>
        <v/>
      </c>
      <c r="F69" s="15" t="str">
        <f t="shared" si="10"/>
        <v/>
      </c>
      <c r="G69" s="15" t="str">
        <f t="shared" si="11"/>
        <v/>
      </c>
      <c r="H69" s="15" t="str">
        <f t="shared" si="12"/>
        <v/>
      </c>
      <c r="I69" s="15" t="str">
        <f>IF(競技者データ入力シート!E73="", "", 競技者データ入力シート!E73)</f>
        <v/>
      </c>
      <c r="J69" s="15" t="str">
        <f>IF(競技者データ入力シート!F73="", "", 競技者データ入力シート!F73)</f>
        <v/>
      </c>
      <c r="K69" s="15" t="str">
        <f>IF(競技者データ入力シート!H73="", "", 競技者データ入力シート!H73)</f>
        <v/>
      </c>
      <c r="L69" s="15" t="str">
        <f>IF(競技者データ入力シート!I73="", "", 競技者データ入力シート!I73)</f>
        <v/>
      </c>
      <c r="M69" s="15" t="str">
        <f>IF(競技者データ入力シート!J73="", "", 競技者データ入力シート!J73)</f>
        <v/>
      </c>
      <c r="N69" s="15" t="str">
        <f>IF(競技者データ入力シート!K73="", "", 競技者データ入力シート!K73)</f>
        <v/>
      </c>
      <c r="O69" s="15" t="str">
        <f>IF(競技者データ入力シート!L73="", "", 競技者データ入力シート!L73)</f>
        <v/>
      </c>
      <c r="P69" s="15" t="str">
        <f>IF(A69="","",競技者データ入力シート!$V$1)</f>
        <v/>
      </c>
      <c r="Q69" s="15" t="str">
        <f>IF(P69="", "", 競技者データ入力シート!$S$1)</f>
        <v/>
      </c>
      <c r="R69" s="15" t="str">
        <f>IF(P69="", "", 競技者データ入力シート!$O$1)</f>
        <v/>
      </c>
      <c r="T69" s="15" t="str">
        <f>IF(競技者データ入力シート!M73="", "", 競技者データ入力シート!M73)</f>
        <v/>
      </c>
      <c r="U69" s="15" t="str">
        <f>IF(V69="", "", IF($K69="男", VLOOKUP(V69, データ!$B$2:$C$101, 2, FALSE), IF($K69="女", VLOOKUP(V69, データ!$F$2:$H$101, 2, FALSE), "")))</f>
        <v/>
      </c>
      <c r="V69" s="15" t="str">
        <f>IF(A69="","",IF(競技者データ入力シート!N73="", "", 競技者データ入力シート!N73))</f>
        <v/>
      </c>
      <c r="W69" s="15" t="str">
        <f>IF(競技者データ入力シート!O73="", "", 競技者データ入力シート!O73)</f>
        <v/>
      </c>
      <c r="X69" s="15" t="str">
        <f>IF(競技者データ入力シート!Q73="", "", TRIM(競技者データ入力シート!Q73))</f>
        <v/>
      </c>
      <c r="Y69" s="15" t="str">
        <f>IF(競技者データ入力シート!R73="", "", 競技者データ入力シート!R73)</f>
        <v/>
      </c>
      <c r="Z69" s="15" t="str">
        <f>IF(AA69="", "", IF($K69="男", VLOOKUP(AA69, データ!$B$2:$C$101, 2, FALSE), IF($K69="女", VLOOKUP(AA69, データ!$F$2:$H$101, 2, FALSE), "")))</f>
        <v/>
      </c>
      <c r="AA69" s="15" t="str">
        <f>IF(A69="","",IF(競技者データ入力シート!S73="", "", 競技者データ入力シート!S73))</f>
        <v/>
      </c>
      <c r="AB69" s="15" t="str">
        <f>IF(競技者データ入力シート!T73="", "", 競技者データ入力シート!T73)</f>
        <v/>
      </c>
      <c r="AC69" s="15" t="str">
        <f>IF(競技者データ入力シート!V73="", "", TRIM(競技者データ入力シート!V73))</f>
        <v/>
      </c>
      <c r="AD69" s="15" t="str">
        <f>IF(競技者データ入力シート!W73="", "", 競技者データ入力シート!W73)</f>
        <v/>
      </c>
      <c r="AE69" s="15" t="str">
        <f>IF(AF69="", "", IF($K69="男", VLOOKUP(AF69, データ!$B$2:$C$101, 2, FALSE), IF($K69="女", VLOOKUP(AF69, データ!$F$2:$H$101, 2, FALSE), "")))</f>
        <v/>
      </c>
      <c r="AF69" s="15" t="str">
        <f>IF(A69="","",IF(競技者データ入力シート!X73="", "", 競技者データ入力シート!X73))</f>
        <v/>
      </c>
      <c r="AG69" s="15" t="str">
        <f>IF(競技者データ入力シート!Y73="", "", 競技者データ入力シート!Y73)</f>
        <v/>
      </c>
      <c r="AH69" s="15" t="str">
        <f>IF(競技者データ入力シート!AA73="", "", TRIM(競技者データ入力シート!AA73))</f>
        <v/>
      </c>
      <c r="AI69" s="15" t="str">
        <f>IF(競技者データ入力シート!AB73="", "", 競技者データ入力シート!AB73)</f>
        <v/>
      </c>
      <c r="AJ69" s="15" t="str">
        <f>IF(AK69="", "", IF($K69="男", VLOOKUP(AK69, データ!$B$2:$C$101, 2, FALSE), IF($K69="女", VLOOKUP(AK69, データ!$F$2:$H$101, 2, FALSE), "")))</f>
        <v/>
      </c>
      <c r="AK69" s="15" t="str">
        <f>IF(A69="","",IF(競技者データ入力シート!AC73="", "", 競技者データ入力シート!AC73))</f>
        <v/>
      </c>
      <c r="AL69" s="15" t="str">
        <f>IF(競技者データ入力シート!AD73="", "", 競技者データ入力シート!AD73)</f>
        <v/>
      </c>
      <c r="AM69" s="15" t="str">
        <f>IF(競技者データ入力シート!AF73="", "", TRIM(競技者データ入力シート!AF73))</f>
        <v/>
      </c>
      <c r="AN69" s="15" t="str">
        <f>IF(競技者データ入力シート!AG73="", "", 競技者データ入力シート!AG73)</f>
        <v/>
      </c>
      <c r="AO69" s="15" t="str">
        <f>IF(AP69="", "", IF($K69="男", VLOOKUP(AP69, データ!$B$2:$C$101, 2, FALSE), IF($K69="女", VLOOKUP(AP69, データ!$F$2:$H$101, 2, FALSE), "")))</f>
        <v/>
      </c>
      <c r="AP69" s="15" t="str">
        <f>IF(A69="","",IF(競技者データ入力シート!AH73="", "", 競技者データ入力シート!AH73))</f>
        <v/>
      </c>
      <c r="AQ69" s="15" t="str">
        <f>IF(競技者データ入力シート!AI73="", "", 競技者データ入力シート!AI73)</f>
        <v/>
      </c>
      <c r="AR69" s="15" t="str">
        <f>IF(競技者データ入力シート!AK73="", "", TRIM(競技者データ入力シート!AK73))</f>
        <v/>
      </c>
      <c r="AS69" s="15" t="str">
        <f>IF(競技者データ入力シート!AL73="", "", 競技者データ入力シート!AL73)</f>
        <v/>
      </c>
      <c r="AT69" s="15" t="str">
        <f t="shared" si="13"/>
        <v/>
      </c>
    </row>
    <row r="70" spans="1:46" x14ac:dyDescent="0.15">
      <c r="A70" s="15" t="str">
        <f>競技者データ入力シート!A74</f>
        <v/>
      </c>
      <c r="B70" s="15" t="str">
        <f>IF(競技者データ入力シート!B74="", "", 競技者データ入力シート!B74)</f>
        <v/>
      </c>
      <c r="C70" s="15" t="str">
        <f>IF(競技者データ入力シート!C74="", "", 競技者データ入力シート!C74)</f>
        <v/>
      </c>
      <c r="D70" s="15" t="str">
        <f>IF(競技者データ入力シート!D74="", "", 競技者データ入力シート!D74)</f>
        <v/>
      </c>
      <c r="E70" s="15" t="str">
        <f t="shared" si="9"/>
        <v/>
      </c>
      <c r="F70" s="15" t="str">
        <f t="shared" si="10"/>
        <v/>
      </c>
      <c r="G70" s="15" t="str">
        <f t="shared" si="11"/>
        <v/>
      </c>
      <c r="H70" s="15" t="str">
        <f t="shared" si="12"/>
        <v/>
      </c>
      <c r="I70" s="15" t="str">
        <f>IF(競技者データ入力シート!E74="", "", 競技者データ入力シート!E74)</f>
        <v/>
      </c>
      <c r="J70" s="15" t="str">
        <f>IF(競技者データ入力シート!F74="", "", 競技者データ入力シート!F74)</f>
        <v/>
      </c>
      <c r="K70" s="15" t="str">
        <f>IF(競技者データ入力シート!H74="", "", 競技者データ入力シート!H74)</f>
        <v/>
      </c>
      <c r="L70" s="15" t="str">
        <f>IF(競技者データ入力シート!I74="", "", 競技者データ入力シート!I74)</f>
        <v/>
      </c>
      <c r="M70" s="15" t="str">
        <f>IF(競技者データ入力シート!J74="", "", 競技者データ入力シート!J74)</f>
        <v/>
      </c>
      <c r="N70" s="15" t="str">
        <f>IF(競技者データ入力シート!K74="", "", 競技者データ入力シート!K74)</f>
        <v/>
      </c>
      <c r="O70" s="15" t="str">
        <f>IF(競技者データ入力シート!L74="", "", 競技者データ入力シート!L74)</f>
        <v/>
      </c>
      <c r="P70" s="15" t="str">
        <f>IF(A70="","",競技者データ入力シート!$V$1)</f>
        <v/>
      </c>
      <c r="Q70" s="15" t="str">
        <f>IF(P70="", "", 競技者データ入力シート!$S$1)</f>
        <v/>
      </c>
      <c r="R70" s="15" t="str">
        <f>IF(P70="", "", 競技者データ入力シート!$O$1)</f>
        <v/>
      </c>
      <c r="T70" s="15" t="str">
        <f>IF(競技者データ入力シート!M74="", "", 競技者データ入力シート!M74)</f>
        <v/>
      </c>
      <c r="U70" s="15" t="str">
        <f>IF(V70="", "", IF($K70="男", VLOOKUP(V70, データ!$B$2:$C$101, 2, FALSE), IF($K70="女", VLOOKUP(V70, データ!$F$2:$H$101, 2, FALSE), "")))</f>
        <v/>
      </c>
      <c r="V70" s="15" t="str">
        <f>IF(A70="","",IF(競技者データ入力シート!N74="", "", 競技者データ入力シート!N74))</f>
        <v/>
      </c>
      <c r="W70" s="15" t="str">
        <f>IF(競技者データ入力シート!O74="", "", 競技者データ入力シート!O74)</f>
        <v/>
      </c>
      <c r="X70" s="15" t="str">
        <f>IF(競技者データ入力シート!Q74="", "", TRIM(競技者データ入力シート!Q74))</f>
        <v/>
      </c>
      <c r="Y70" s="15" t="str">
        <f>IF(競技者データ入力シート!R74="", "", 競技者データ入力シート!R74)</f>
        <v/>
      </c>
      <c r="Z70" s="15" t="str">
        <f>IF(AA70="", "", IF($K70="男", VLOOKUP(AA70, データ!$B$2:$C$101, 2, FALSE), IF($K70="女", VLOOKUP(AA70, データ!$F$2:$H$101, 2, FALSE), "")))</f>
        <v/>
      </c>
      <c r="AA70" s="15" t="str">
        <f>IF(A70="","",IF(競技者データ入力シート!S74="", "", 競技者データ入力シート!S74))</f>
        <v/>
      </c>
      <c r="AB70" s="15" t="str">
        <f>IF(競技者データ入力シート!T74="", "", 競技者データ入力シート!T74)</f>
        <v/>
      </c>
      <c r="AC70" s="15" t="str">
        <f>IF(競技者データ入力シート!V74="", "", TRIM(競技者データ入力シート!V74))</f>
        <v/>
      </c>
      <c r="AD70" s="15" t="str">
        <f>IF(競技者データ入力シート!W74="", "", 競技者データ入力シート!W74)</f>
        <v/>
      </c>
      <c r="AE70" s="15" t="str">
        <f>IF(AF70="", "", IF($K70="男", VLOOKUP(AF70, データ!$B$2:$C$101, 2, FALSE), IF($K70="女", VLOOKUP(AF70, データ!$F$2:$H$101, 2, FALSE), "")))</f>
        <v/>
      </c>
      <c r="AF70" s="15" t="str">
        <f>IF(A70="","",IF(競技者データ入力シート!X74="", "", 競技者データ入力シート!X74))</f>
        <v/>
      </c>
      <c r="AG70" s="15" t="str">
        <f>IF(競技者データ入力シート!Y74="", "", 競技者データ入力シート!Y74)</f>
        <v/>
      </c>
      <c r="AH70" s="15" t="str">
        <f>IF(競技者データ入力シート!AA74="", "", TRIM(競技者データ入力シート!AA74))</f>
        <v/>
      </c>
      <c r="AI70" s="15" t="str">
        <f>IF(競技者データ入力シート!AB74="", "", 競技者データ入力シート!AB74)</f>
        <v/>
      </c>
      <c r="AJ70" s="15" t="str">
        <f>IF(AK70="", "", IF($K70="男", VLOOKUP(AK70, データ!$B$2:$C$101, 2, FALSE), IF($K70="女", VLOOKUP(AK70, データ!$F$2:$H$101, 2, FALSE), "")))</f>
        <v/>
      </c>
      <c r="AK70" s="15" t="str">
        <f>IF(A70="","",IF(競技者データ入力シート!AC74="", "", 競技者データ入力シート!AC74))</f>
        <v/>
      </c>
      <c r="AL70" s="15" t="str">
        <f>IF(競技者データ入力シート!AD74="", "", 競技者データ入力シート!AD74)</f>
        <v/>
      </c>
      <c r="AM70" s="15" t="str">
        <f>IF(競技者データ入力シート!AF74="", "", TRIM(競技者データ入力シート!AF74))</f>
        <v/>
      </c>
      <c r="AN70" s="15" t="str">
        <f>IF(競技者データ入力シート!AG74="", "", 競技者データ入力シート!AG74)</f>
        <v/>
      </c>
      <c r="AO70" s="15" t="str">
        <f>IF(AP70="", "", IF($K70="男", VLOOKUP(AP70, データ!$B$2:$C$101, 2, FALSE), IF($K70="女", VLOOKUP(AP70, データ!$F$2:$H$101, 2, FALSE), "")))</f>
        <v/>
      </c>
      <c r="AP70" s="15" t="str">
        <f>IF(A70="","",IF(競技者データ入力シート!AH74="", "", 競技者データ入力シート!AH74))</f>
        <v/>
      </c>
      <c r="AQ70" s="15" t="str">
        <f>IF(競技者データ入力シート!AI74="", "", 競技者データ入力シート!AI74)</f>
        <v/>
      </c>
      <c r="AR70" s="15" t="str">
        <f>IF(競技者データ入力シート!AK74="", "", TRIM(競技者データ入力シート!AK74))</f>
        <v/>
      </c>
      <c r="AS70" s="15" t="str">
        <f>IF(競技者データ入力シート!AL74="", "", 競技者データ入力シート!AL74)</f>
        <v/>
      </c>
      <c r="AT70" s="15" t="str">
        <f t="shared" si="13"/>
        <v/>
      </c>
    </row>
    <row r="71" spans="1:46" x14ac:dyDescent="0.15">
      <c r="A71" s="15" t="str">
        <f>競技者データ入力シート!A75</f>
        <v/>
      </c>
      <c r="B71" s="15" t="str">
        <f>IF(競技者データ入力シート!B75="", "", 競技者データ入力シート!B75)</f>
        <v/>
      </c>
      <c r="C71" s="15" t="str">
        <f>IF(競技者データ入力シート!C75="", "", 競技者データ入力シート!C75)</f>
        <v/>
      </c>
      <c r="D71" s="15" t="str">
        <f>IF(競技者データ入力シート!D75="", "", 競技者データ入力シート!D75)</f>
        <v/>
      </c>
      <c r="E71" s="15" t="str">
        <f t="shared" si="9"/>
        <v/>
      </c>
      <c r="F71" s="15" t="str">
        <f t="shared" si="10"/>
        <v/>
      </c>
      <c r="G71" s="15" t="str">
        <f t="shared" si="11"/>
        <v/>
      </c>
      <c r="H71" s="15" t="str">
        <f t="shared" si="12"/>
        <v/>
      </c>
      <c r="I71" s="15" t="str">
        <f>IF(競技者データ入力シート!E75="", "", 競技者データ入力シート!E75)</f>
        <v/>
      </c>
      <c r="J71" s="15" t="str">
        <f>IF(競技者データ入力シート!F75="", "", 競技者データ入力シート!F75)</f>
        <v/>
      </c>
      <c r="K71" s="15" t="str">
        <f>IF(競技者データ入力シート!H75="", "", 競技者データ入力シート!H75)</f>
        <v/>
      </c>
      <c r="L71" s="15" t="str">
        <f>IF(競技者データ入力シート!I75="", "", 競技者データ入力シート!I75)</f>
        <v/>
      </c>
      <c r="M71" s="15" t="str">
        <f>IF(競技者データ入力シート!J75="", "", 競技者データ入力シート!J75)</f>
        <v/>
      </c>
      <c r="N71" s="15" t="str">
        <f>IF(競技者データ入力シート!K75="", "", 競技者データ入力シート!K75)</f>
        <v/>
      </c>
      <c r="O71" s="15" t="str">
        <f>IF(競技者データ入力シート!L75="", "", 競技者データ入力シート!L75)</f>
        <v/>
      </c>
      <c r="P71" s="15" t="str">
        <f>IF(A71="","",競技者データ入力シート!$V$1)</f>
        <v/>
      </c>
      <c r="Q71" s="15" t="str">
        <f>IF(P71="", "", 競技者データ入力シート!$S$1)</f>
        <v/>
      </c>
      <c r="R71" s="15" t="str">
        <f>IF(P71="", "", 競技者データ入力シート!$O$1)</f>
        <v/>
      </c>
      <c r="T71" s="15" t="str">
        <f>IF(競技者データ入力シート!M75="", "", 競技者データ入力シート!M75)</f>
        <v/>
      </c>
      <c r="U71" s="15" t="str">
        <f>IF(V71="", "", IF($K71="男", VLOOKUP(V71, データ!$B$2:$C$101, 2, FALSE), IF($K71="女", VLOOKUP(V71, データ!$F$2:$H$101, 2, FALSE), "")))</f>
        <v/>
      </c>
      <c r="V71" s="15" t="str">
        <f>IF(A71="","",IF(競技者データ入力シート!N75="", "", 競技者データ入力シート!N75))</f>
        <v/>
      </c>
      <c r="W71" s="15" t="str">
        <f>IF(競技者データ入力シート!O75="", "", 競技者データ入力シート!O75)</f>
        <v/>
      </c>
      <c r="X71" s="15" t="str">
        <f>IF(競技者データ入力シート!Q75="", "", TRIM(競技者データ入力シート!Q75))</f>
        <v/>
      </c>
      <c r="Y71" s="15" t="str">
        <f>IF(競技者データ入力シート!R75="", "", 競技者データ入力シート!R75)</f>
        <v/>
      </c>
      <c r="Z71" s="15" t="str">
        <f>IF(AA71="", "", IF($K71="男", VLOOKUP(AA71, データ!$B$2:$C$101, 2, FALSE), IF($K71="女", VLOOKUP(AA71, データ!$F$2:$H$101, 2, FALSE), "")))</f>
        <v/>
      </c>
      <c r="AA71" s="15" t="str">
        <f>IF(A71="","",IF(競技者データ入力シート!S75="", "", 競技者データ入力シート!S75))</f>
        <v/>
      </c>
      <c r="AB71" s="15" t="str">
        <f>IF(競技者データ入力シート!T75="", "", 競技者データ入力シート!T75)</f>
        <v/>
      </c>
      <c r="AC71" s="15" t="str">
        <f>IF(競技者データ入力シート!V75="", "", TRIM(競技者データ入力シート!V75))</f>
        <v/>
      </c>
      <c r="AD71" s="15" t="str">
        <f>IF(競技者データ入力シート!W75="", "", 競技者データ入力シート!W75)</f>
        <v/>
      </c>
      <c r="AE71" s="15" t="str">
        <f>IF(AF71="", "", IF($K71="男", VLOOKUP(AF71, データ!$B$2:$C$101, 2, FALSE), IF($K71="女", VLOOKUP(AF71, データ!$F$2:$H$101, 2, FALSE), "")))</f>
        <v/>
      </c>
      <c r="AF71" s="15" t="str">
        <f>IF(A71="","",IF(競技者データ入力シート!X75="", "", 競技者データ入力シート!X75))</f>
        <v/>
      </c>
      <c r="AG71" s="15" t="str">
        <f>IF(競技者データ入力シート!Y75="", "", 競技者データ入力シート!Y75)</f>
        <v/>
      </c>
      <c r="AH71" s="15" t="str">
        <f>IF(競技者データ入力シート!AA75="", "", TRIM(競技者データ入力シート!AA75))</f>
        <v/>
      </c>
      <c r="AI71" s="15" t="str">
        <f>IF(競技者データ入力シート!AB75="", "", 競技者データ入力シート!AB75)</f>
        <v/>
      </c>
      <c r="AJ71" s="15" t="str">
        <f>IF(AK71="", "", IF($K71="男", VLOOKUP(AK71, データ!$B$2:$C$101, 2, FALSE), IF($K71="女", VLOOKUP(AK71, データ!$F$2:$H$101, 2, FALSE), "")))</f>
        <v/>
      </c>
      <c r="AK71" s="15" t="str">
        <f>IF(A71="","",IF(競技者データ入力シート!AC75="", "", 競技者データ入力シート!AC75))</f>
        <v/>
      </c>
      <c r="AL71" s="15" t="str">
        <f>IF(競技者データ入力シート!AD75="", "", 競技者データ入力シート!AD75)</f>
        <v/>
      </c>
      <c r="AM71" s="15" t="str">
        <f>IF(競技者データ入力シート!AF75="", "", TRIM(競技者データ入力シート!AF75))</f>
        <v/>
      </c>
      <c r="AN71" s="15" t="str">
        <f>IF(競技者データ入力シート!AG75="", "", 競技者データ入力シート!AG75)</f>
        <v/>
      </c>
      <c r="AO71" s="15" t="str">
        <f>IF(AP71="", "", IF($K71="男", VLOOKUP(AP71, データ!$B$2:$C$101, 2, FALSE), IF($K71="女", VLOOKUP(AP71, データ!$F$2:$H$101, 2, FALSE), "")))</f>
        <v/>
      </c>
      <c r="AP71" s="15" t="str">
        <f>IF(A71="","",IF(競技者データ入力シート!AH75="", "", 競技者データ入力シート!AH75))</f>
        <v/>
      </c>
      <c r="AQ71" s="15" t="str">
        <f>IF(競技者データ入力シート!AI75="", "", 競技者データ入力シート!AI75)</f>
        <v/>
      </c>
      <c r="AR71" s="15" t="str">
        <f>IF(競技者データ入力シート!AK75="", "", TRIM(競技者データ入力シート!AK75))</f>
        <v/>
      </c>
      <c r="AS71" s="15" t="str">
        <f>IF(競技者データ入力シート!AL75="", "", 競技者データ入力シート!AL75)</f>
        <v/>
      </c>
      <c r="AT71" s="15" t="str">
        <f t="shared" si="13"/>
        <v/>
      </c>
    </row>
    <row r="72" spans="1:46" x14ac:dyDescent="0.15">
      <c r="A72" s="15" t="str">
        <f>競技者データ入力シート!A76</f>
        <v/>
      </c>
      <c r="B72" s="15" t="str">
        <f>IF(競技者データ入力シート!B76="", "", 競技者データ入力シート!B76)</f>
        <v/>
      </c>
      <c r="C72" s="15" t="str">
        <f>IF(競技者データ入力シート!C76="", "", 競技者データ入力シート!C76)</f>
        <v/>
      </c>
      <c r="D72" s="15" t="str">
        <f>IF(競技者データ入力シート!D76="", "", 競技者データ入力シート!D76)</f>
        <v/>
      </c>
      <c r="E72" s="15" t="str">
        <f t="shared" si="9"/>
        <v/>
      </c>
      <c r="F72" s="15" t="str">
        <f t="shared" si="10"/>
        <v/>
      </c>
      <c r="G72" s="15" t="str">
        <f t="shared" si="11"/>
        <v/>
      </c>
      <c r="H72" s="15" t="str">
        <f t="shared" si="12"/>
        <v/>
      </c>
      <c r="I72" s="15" t="str">
        <f>IF(競技者データ入力シート!E76="", "", 競技者データ入力シート!E76)</f>
        <v/>
      </c>
      <c r="J72" s="15" t="str">
        <f>IF(競技者データ入力シート!F76="", "", 競技者データ入力シート!F76)</f>
        <v/>
      </c>
      <c r="K72" s="15" t="str">
        <f>IF(競技者データ入力シート!H76="", "", 競技者データ入力シート!H76)</f>
        <v/>
      </c>
      <c r="L72" s="15" t="str">
        <f>IF(競技者データ入力シート!I76="", "", 競技者データ入力シート!I76)</f>
        <v/>
      </c>
      <c r="M72" s="15" t="str">
        <f>IF(競技者データ入力シート!J76="", "", 競技者データ入力シート!J76)</f>
        <v/>
      </c>
      <c r="N72" s="15" t="str">
        <f>IF(競技者データ入力シート!K76="", "", 競技者データ入力シート!K76)</f>
        <v/>
      </c>
      <c r="O72" s="15" t="str">
        <f>IF(競技者データ入力シート!L76="", "", 競技者データ入力シート!L76)</f>
        <v/>
      </c>
      <c r="P72" s="15" t="str">
        <f>IF(A72="","",競技者データ入力シート!$V$1)</f>
        <v/>
      </c>
      <c r="Q72" s="15" t="str">
        <f>IF(P72="", "", 競技者データ入力シート!$S$1)</f>
        <v/>
      </c>
      <c r="R72" s="15" t="str">
        <f>IF(P72="", "", 競技者データ入力シート!$O$1)</f>
        <v/>
      </c>
      <c r="T72" s="15" t="str">
        <f>IF(競技者データ入力シート!M76="", "", 競技者データ入力シート!M76)</f>
        <v/>
      </c>
      <c r="U72" s="15" t="str">
        <f>IF(V72="", "", IF($K72="男", VLOOKUP(V72, データ!$B$2:$C$101, 2, FALSE), IF($K72="女", VLOOKUP(V72, データ!$F$2:$H$101, 2, FALSE), "")))</f>
        <v/>
      </c>
      <c r="V72" s="15" t="str">
        <f>IF(A72="","",IF(競技者データ入力シート!N76="", "", 競技者データ入力シート!N76))</f>
        <v/>
      </c>
      <c r="W72" s="15" t="str">
        <f>IF(競技者データ入力シート!O76="", "", 競技者データ入力シート!O76)</f>
        <v/>
      </c>
      <c r="X72" s="15" t="str">
        <f>IF(競技者データ入力シート!Q76="", "", TRIM(競技者データ入力シート!Q76))</f>
        <v/>
      </c>
      <c r="Y72" s="15" t="str">
        <f>IF(競技者データ入力シート!R76="", "", 競技者データ入力シート!R76)</f>
        <v/>
      </c>
      <c r="Z72" s="15" t="str">
        <f>IF(AA72="", "", IF($K72="男", VLOOKUP(AA72, データ!$B$2:$C$101, 2, FALSE), IF($K72="女", VLOOKUP(AA72, データ!$F$2:$H$101, 2, FALSE), "")))</f>
        <v/>
      </c>
      <c r="AA72" s="15" t="str">
        <f>IF(A72="","",IF(競技者データ入力シート!S76="", "", 競技者データ入力シート!S76))</f>
        <v/>
      </c>
      <c r="AB72" s="15" t="str">
        <f>IF(競技者データ入力シート!T76="", "", 競技者データ入力シート!T76)</f>
        <v/>
      </c>
      <c r="AC72" s="15" t="str">
        <f>IF(競技者データ入力シート!V76="", "", TRIM(競技者データ入力シート!V76))</f>
        <v/>
      </c>
      <c r="AD72" s="15" t="str">
        <f>IF(競技者データ入力シート!W76="", "", 競技者データ入力シート!W76)</f>
        <v/>
      </c>
      <c r="AE72" s="15" t="str">
        <f>IF(AF72="", "", IF($K72="男", VLOOKUP(AF72, データ!$B$2:$C$101, 2, FALSE), IF($K72="女", VLOOKUP(AF72, データ!$F$2:$H$101, 2, FALSE), "")))</f>
        <v/>
      </c>
      <c r="AF72" s="15" t="str">
        <f>IF(A72="","",IF(競技者データ入力シート!X76="", "", 競技者データ入力シート!X76))</f>
        <v/>
      </c>
      <c r="AG72" s="15" t="str">
        <f>IF(競技者データ入力シート!Y76="", "", 競技者データ入力シート!Y76)</f>
        <v/>
      </c>
      <c r="AH72" s="15" t="str">
        <f>IF(競技者データ入力シート!AA76="", "", TRIM(競技者データ入力シート!AA76))</f>
        <v/>
      </c>
      <c r="AI72" s="15" t="str">
        <f>IF(競技者データ入力シート!AB76="", "", 競技者データ入力シート!AB76)</f>
        <v/>
      </c>
      <c r="AJ72" s="15" t="str">
        <f>IF(AK72="", "", IF($K72="男", VLOOKUP(AK72, データ!$B$2:$C$101, 2, FALSE), IF($K72="女", VLOOKUP(AK72, データ!$F$2:$H$101, 2, FALSE), "")))</f>
        <v/>
      </c>
      <c r="AK72" s="15" t="str">
        <f>IF(A72="","",IF(競技者データ入力シート!AC76="", "", 競技者データ入力シート!AC76))</f>
        <v/>
      </c>
      <c r="AL72" s="15" t="str">
        <f>IF(競技者データ入力シート!AD76="", "", 競技者データ入力シート!AD76)</f>
        <v/>
      </c>
      <c r="AM72" s="15" t="str">
        <f>IF(競技者データ入力シート!AF76="", "", TRIM(競技者データ入力シート!AF76))</f>
        <v/>
      </c>
      <c r="AN72" s="15" t="str">
        <f>IF(競技者データ入力シート!AG76="", "", 競技者データ入力シート!AG76)</f>
        <v/>
      </c>
      <c r="AO72" s="15" t="str">
        <f>IF(AP72="", "", IF($K72="男", VLOOKUP(AP72, データ!$B$2:$C$101, 2, FALSE), IF($K72="女", VLOOKUP(AP72, データ!$F$2:$H$101, 2, FALSE), "")))</f>
        <v/>
      </c>
      <c r="AP72" s="15" t="str">
        <f>IF(A72="","",IF(競技者データ入力シート!AH76="", "", 競技者データ入力シート!AH76))</f>
        <v/>
      </c>
      <c r="AQ72" s="15" t="str">
        <f>IF(競技者データ入力シート!AI76="", "", 競技者データ入力シート!AI76)</f>
        <v/>
      </c>
      <c r="AR72" s="15" t="str">
        <f>IF(競技者データ入力シート!AK76="", "", TRIM(競技者データ入力シート!AK76))</f>
        <v/>
      </c>
      <c r="AS72" s="15" t="str">
        <f>IF(競技者データ入力シート!AL76="", "", 競技者データ入力シート!AL76)</f>
        <v/>
      </c>
      <c r="AT72" s="15" t="str">
        <f t="shared" si="13"/>
        <v/>
      </c>
    </row>
    <row r="73" spans="1:46" x14ac:dyDescent="0.15">
      <c r="A73" s="15" t="str">
        <f>競技者データ入力シート!A77</f>
        <v/>
      </c>
      <c r="B73" s="15" t="str">
        <f>IF(競技者データ入力シート!B77="", "", 競技者データ入力シート!B77)</f>
        <v/>
      </c>
      <c r="C73" s="15" t="str">
        <f>IF(競技者データ入力シート!C77="", "", 競技者データ入力シート!C77)</f>
        <v/>
      </c>
      <c r="D73" s="15" t="str">
        <f>IF(競技者データ入力シート!D77="", "", 競技者データ入力シート!D77)</f>
        <v/>
      </c>
      <c r="E73" s="15" t="str">
        <f t="shared" si="9"/>
        <v/>
      </c>
      <c r="F73" s="15" t="str">
        <f t="shared" si="10"/>
        <v/>
      </c>
      <c r="G73" s="15" t="str">
        <f t="shared" si="11"/>
        <v/>
      </c>
      <c r="H73" s="15" t="str">
        <f t="shared" si="12"/>
        <v/>
      </c>
      <c r="I73" s="15" t="str">
        <f>IF(競技者データ入力シート!E77="", "", 競技者データ入力シート!E77)</f>
        <v/>
      </c>
      <c r="J73" s="15" t="str">
        <f>IF(競技者データ入力シート!F77="", "", 競技者データ入力シート!F77)</f>
        <v/>
      </c>
      <c r="K73" s="15" t="str">
        <f>IF(競技者データ入力シート!H77="", "", 競技者データ入力シート!H77)</f>
        <v/>
      </c>
      <c r="L73" s="15" t="str">
        <f>IF(競技者データ入力シート!I77="", "", 競技者データ入力シート!I77)</f>
        <v/>
      </c>
      <c r="M73" s="15" t="str">
        <f>IF(競技者データ入力シート!J77="", "", 競技者データ入力シート!J77)</f>
        <v/>
      </c>
      <c r="N73" s="15" t="str">
        <f>IF(競技者データ入力シート!K77="", "", 競技者データ入力シート!K77)</f>
        <v/>
      </c>
      <c r="O73" s="15" t="str">
        <f>IF(競技者データ入力シート!L77="", "", 競技者データ入力シート!L77)</f>
        <v/>
      </c>
      <c r="P73" s="15" t="str">
        <f>IF(A73="","",競技者データ入力シート!$V$1)</f>
        <v/>
      </c>
      <c r="Q73" s="15" t="str">
        <f>IF(P73="", "", 競技者データ入力シート!$S$1)</f>
        <v/>
      </c>
      <c r="R73" s="15" t="str">
        <f>IF(P73="", "", 競技者データ入力シート!$O$1)</f>
        <v/>
      </c>
      <c r="T73" s="15" t="str">
        <f>IF(競技者データ入力シート!M77="", "", 競技者データ入力シート!M77)</f>
        <v/>
      </c>
      <c r="U73" s="15" t="str">
        <f>IF(V73="", "", IF($K73="男", VLOOKUP(V73, データ!$B$2:$C$101, 2, FALSE), IF($K73="女", VLOOKUP(V73, データ!$F$2:$H$101, 2, FALSE), "")))</f>
        <v/>
      </c>
      <c r="V73" s="15" t="str">
        <f>IF(A73="","",IF(競技者データ入力シート!N77="", "", 競技者データ入力シート!N77))</f>
        <v/>
      </c>
      <c r="W73" s="15" t="str">
        <f>IF(競技者データ入力シート!O77="", "", 競技者データ入力シート!O77)</f>
        <v/>
      </c>
      <c r="X73" s="15" t="str">
        <f>IF(競技者データ入力シート!Q77="", "", TRIM(競技者データ入力シート!Q77))</f>
        <v/>
      </c>
      <c r="Y73" s="15" t="str">
        <f>IF(競技者データ入力シート!R77="", "", 競技者データ入力シート!R77)</f>
        <v/>
      </c>
      <c r="Z73" s="15" t="str">
        <f>IF(AA73="", "", IF($K73="男", VLOOKUP(AA73, データ!$B$2:$C$101, 2, FALSE), IF($K73="女", VLOOKUP(AA73, データ!$F$2:$H$101, 2, FALSE), "")))</f>
        <v/>
      </c>
      <c r="AA73" s="15" t="str">
        <f>IF(A73="","",IF(競技者データ入力シート!S77="", "", 競技者データ入力シート!S77))</f>
        <v/>
      </c>
      <c r="AB73" s="15" t="str">
        <f>IF(競技者データ入力シート!T77="", "", 競技者データ入力シート!T77)</f>
        <v/>
      </c>
      <c r="AC73" s="15" t="str">
        <f>IF(競技者データ入力シート!V77="", "", TRIM(競技者データ入力シート!V77))</f>
        <v/>
      </c>
      <c r="AD73" s="15" t="str">
        <f>IF(競技者データ入力シート!W77="", "", 競技者データ入力シート!W77)</f>
        <v/>
      </c>
      <c r="AE73" s="15" t="str">
        <f>IF(AF73="", "", IF($K73="男", VLOOKUP(AF73, データ!$B$2:$C$101, 2, FALSE), IF($K73="女", VLOOKUP(AF73, データ!$F$2:$H$101, 2, FALSE), "")))</f>
        <v/>
      </c>
      <c r="AF73" s="15" t="str">
        <f>IF(A73="","",IF(競技者データ入力シート!X77="", "", 競技者データ入力シート!X77))</f>
        <v/>
      </c>
      <c r="AG73" s="15" t="str">
        <f>IF(競技者データ入力シート!Y77="", "", 競技者データ入力シート!Y77)</f>
        <v/>
      </c>
      <c r="AH73" s="15" t="str">
        <f>IF(競技者データ入力シート!AA77="", "", TRIM(競技者データ入力シート!AA77))</f>
        <v/>
      </c>
      <c r="AI73" s="15" t="str">
        <f>IF(競技者データ入力シート!AB77="", "", 競技者データ入力シート!AB77)</f>
        <v/>
      </c>
      <c r="AJ73" s="15" t="str">
        <f>IF(AK73="", "", IF($K73="男", VLOOKUP(AK73, データ!$B$2:$C$101, 2, FALSE), IF($K73="女", VLOOKUP(AK73, データ!$F$2:$H$101, 2, FALSE), "")))</f>
        <v/>
      </c>
      <c r="AK73" s="15" t="str">
        <f>IF(A73="","",IF(競技者データ入力シート!AC77="", "", 競技者データ入力シート!AC77))</f>
        <v/>
      </c>
      <c r="AL73" s="15" t="str">
        <f>IF(競技者データ入力シート!AD77="", "", 競技者データ入力シート!AD77)</f>
        <v/>
      </c>
      <c r="AM73" s="15" t="str">
        <f>IF(競技者データ入力シート!AF77="", "", TRIM(競技者データ入力シート!AF77))</f>
        <v/>
      </c>
      <c r="AN73" s="15" t="str">
        <f>IF(競技者データ入力シート!AG77="", "", 競技者データ入力シート!AG77)</f>
        <v/>
      </c>
      <c r="AO73" s="15" t="str">
        <f>IF(AP73="", "", IF($K73="男", VLOOKUP(AP73, データ!$B$2:$C$101, 2, FALSE), IF($K73="女", VLOOKUP(AP73, データ!$F$2:$H$101, 2, FALSE), "")))</f>
        <v/>
      </c>
      <c r="AP73" s="15" t="str">
        <f>IF(A73="","",IF(競技者データ入力シート!AH77="", "", 競技者データ入力シート!AH77))</f>
        <v/>
      </c>
      <c r="AQ73" s="15" t="str">
        <f>IF(競技者データ入力シート!AI77="", "", 競技者データ入力シート!AI77)</f>
        <v/>
      </c>
      <c r="AR73" s="15" t="str">
        <f>IF(競技者データ入力シート!AK77="", "", TRIM(競技者データ入力シート!AK77))</f>
        <v/>
      </c>
      <c r="AS73" s="15" t="str">
        <f>IF(競技者データ入力シート!AL77="", "", 競技者データ入力シート!AL77)</f>
        <v/>
      </c>
      <c r="AT73" s="15" t="str">
        <f t="shared" si="13"/>
        <v/>
      </c>
    </row>
    <row r="74" spans="1:46" x14ac:dyDescent="0.15">
      <c r="A74" s="15" t="str">
        <f>競技者データ入力シート!A78</f>
        <v/>
      </c>
      <c r="B74" s="15" t="str">
        <f>IF(競技者データ入力シート!B78="", "", 競技者データ入力シート!B78)</f>
        <v/>
      </c>
      <c r="C74" s="15" t="str">
        <f>IF(競技者データ入力シート!C78="", "", 競技者データ入力シート!C78)</f>
        <v/>
      </c>
      <c r="D74" s="15" t="str">
        <f>IF(競技者データ入力シート!D78="", "", 競技者データ入力シート!D78)</f>
        <v/>
      </c>
      <c r="E74" s="15" t="str">
        <f t="shared" si="9"/>
        <v/>
      </c>
      <c r="F74" s="15" t="str">
        <f t="shared" si="10"/>
        <v/>
      </c>
      <c r="G74" s="15" t="str">
        <f t="shared" si="11"/>
        <v/>
      </c>
      <c r="H74" s="15" t="str">
        <f t="shared" si="12"/>
        <v/>
      </c>
      <c r="I74" s="15" t="str">
        <f>IF(競技者データ入力シート!E78="", "", 競技者データ入力シート!E78)</f>
        <v/>
      </c>
      <c r="J74" s="15" t="str">
        <f>IF(競技者データ入力シート!F78="", "", 競技者データ入力シート!F78)</f>
        <v/>
      </c>
      <c r="K74" s="15" t="str">
        <f>IF(競技者データ入力シート!H78="", "", 競技者データ入力シート!H78)</f>
        <v/>
      </c>
      <c r="L74" s="15" t="str">
        <f>IF(競技者データ入力シート!I78="", "", 競技者データ入力シート!I78)</f>
        <v/>
      </c>
      <c r="M74" s="15" t="str">
        <f>IF(競技者データ入力シート!J78="", "", 競技者データ入力シート!J78)</f>
        <v/>
      </c>
      <c r="N74" s="15" t="str">
        <f>IF(競技者データ入力シート!K78="", "", 競技者データ入力シート!K78)</f>
        <v/>
      </c>
      <c r="O74" s="15" t="str">
        <f>IF(競技者データ入力シート!L78="", "", 競技者データ入力シート!L78)</f>
        <v/>
      </c>
      <c r="P74" s="15" t="str">
        <f>IF(A74="","",競技者データ入力シート!$V$1)</f>
        <v/>
      </c>
      <c r="Q74" s="15" t="str">
        <f>IF(P74="", "", 競技者データ入力シート!$S$1)</f>
        <v/>
      </c>
      <c r="R74" s="15" t="str">
        <f>IF(P74="", "", 競技者データ入力シート!$O$1)</f>
        <v/>
      </c>
      <c r="T74" s="15" t="str">
        <f>IF(競技者データ入力シート!M78="", "", 競技者データ入力シート!M78)</f>
        <v/>
      </c>
      <c r="U74" s="15" t="str">
        <f>IF(V74="", "", IF($K74="男", VLOOKUP(V74, データ!$B$2:$C$101, 2, FALSE), IF($K74="女", VLOOKUP(V74, データ!$F$2:$H$101, 2, FALSE), "")))</f>
        <v/>
      </c>
      <c r="V74" s="15" t="str">
        <f>IF(A74="","",IF(競技者データ入力シート!N78="", "", 競技者データ入力シート!N78))</f>
        <v/>
      </c>
      <c r="W74" s="15" t="str">
        <f>IF(競技者データ入力シート!O78="", "", 競技者データ入力シート!O78)</f>
        <v/>
      </c>
      <c r="X74" s="15" t="str">
        <f>IF(競技者データ入力シート!Q78="", "", TRIM(競技者データ入力シート!Q78))</f>
        <v/>
      </c>
      <c r="Y74" s="15" t="str">
        <f>IF(競技者データ入力シート!R78="", "", 競技者データ入力シート!R78)</f>
        <v/>
      </c>
      <c r="Z74" s="15" t="str">
        <f>IF(AA74="", "", IF($K74="男", VLOOKUP(AA74, データ!$B$2:$C$101, 2, FALSE), IF($K74="女", VLOOKUP(AA74, データ!$F$2:$H$101, 2, FALSE), "")))</f>
        <v/>
      </c>
      <c r="AA74" s="15" t="str">
        <f>IF(A74="","",IF(競技者データ入力シート!S78="", "", 競技者データ入力シート!S78))</f>
        <v/>
      </c>
      <c r="AB74" s="15" t="str">
        <f>IF(競技者データ入力シート!T78="", "", 競技者データ入力シート!T78)</f>
        <v/>
      </c>
      <c r="AC74" s="15" t="str">
        <f>IF(競技者データ入力シート!V78="", "", TRIM(競技者データ入力シート!V78))</f>
        <v/>
      </c>
      <c r="AD74" s="15" t="str">
        <f>IF(競技者データ入力シート!W78="", "", 競技者データ入力シート!W78)</f>
        <v/>
      </c>
      <c r="AE74" s="15" t="str">
        <f>IF(AF74="", "", IF($K74="男", VLOOKUP(AF74, データ!$B$2:$C$101, 2, FALSE), IF($K74="女", VLOOKUP(AF74, データ!$F$2:$H$101, 2, FALSE), "")))</f>
        <v/>
      </c>
      <c r="AF74" s="15" t="str">
        <f>IF(A74="","",IF(競技者データ入力シート!X78="", "", 競技者データ入力シート!X78))</f>
        <v/>
      </c>
      <c r="AG74" s="15" t="str">
        <f>IF(競技者データ入力シート!Y78="", "", 競技者データ入力シート!Y78)</f>
        <v/>
      </c>
      <c r="AH74" s="15" t="str">
        <f>IF(競技者データ入力シート!AA78="", "", TRIM(競技者データ入力シート!AA78))</f>
        <v/>
      </c>
      <c r="AI74" s="15" t="str">
        <f>IF(競技者データ入力シート!AB78="", "", 競技者データ入力シート!AB78)</f>
        <v/>
      </c>
      <c r="AJ74" s="15" t="str">
        <f>IF(AK74="", "", IF($K74="男", VLOOKUP(AK74, データ!$B$2:$C$101, 2, FALSE), IF($K74="女", VLOOKUP(AK74, データ!$F$2:$H$101, 2, FALSE), "")))</f>
        <v/>
      </c>
      <c r="AK74" s="15" t="str">
        <f>IF(A74="","",IF(競技者データ入力シート!AC78="", "", 競技者データ入力シート!AC78))</f>
        <v/>
      </c>
      <c r="AL74" s="15" t="str">
        <f>IF(競技者データ入力シート!AD78="", "", 競技者データ入力シート!AD78)</f>
        <v/>
      </c>
      <c r="AM74" s="15" t="str">
        <f>IF(競技者データ入力シート!AF78="", "", TRIM(競技者データ入力シート!AF78))</f>
        <v/>
      </c>
      <c r="AN74" s="15" t="str">
        <f>IF(競技者データ入力シート!AG78="", "", 競技者データ入力シート!AG78)</f>
        <v/>
      </c>
      <c r="AO74" s="15" t="str">
        <f>IF(AP74="", "", IF($K74="男", VLOOKUP(AP74, データ!$B$2:$C$101, 2, FALSE), IF($K74="女", VLOOKUP(AP74, データ!$F$2:$H$101, 2, FALSE), "")))</f>
        <v/>
      </c>
      <c r="AP74" s="15" t="str">
        <f>IF(A74="","",IF(競技者データ入力シート!AH78="", "", 競技者データ入力シート!AH78))</f>
        <v/>
      </c>
      <c r="AQ74" s="15" t="str">
        <f>IF(競技者データ入力シート!AI78="", "", 競技者データ入力シート!AI78)</f>
        <v/>
      </c>
      <c r="AR74" s="15" t="str">
        <f>IF(競技者データ入力シート!AK78="", "", TRIM(競技者データ入力シート!AK78))</f>
        <v/>
      </c>
      <c r="AS74" s="15" t="str">
        <f>IF(競技者データ入力シート!AL78="", "", 競技者データ入力シート!AL78)</f>
        <v/>
      </c>
      <c r="AT74" s="15" t="str">
        <f t="shared" si="13"/>
        <v/>
      </c>
    </row>
    <row r="75" spans="1:46" x14ac:dyDescent="0.15">
      <c r="A75" s="15" t="str">
        <f>競技者データ入力シート!A79</f>
        <v/>
      </c>
      <c r="B75" s="15" t="str">
        <f>IF(競技者データ入力シート!B79="", "", 競技者データ入力シート!B79)</f>
        <v/>
      </c>
      <c r="C75" s="15" t="str">
        <f>IF(競技者データ入力シート!C79="", "", 競技者データ入力シート!C79)</f>
        <v/>
      </c>
      <c r="D75" s="15" t="str">
        <f>IF(競技者データ入力シート!D79="", "", 競技者データ入力シート!D79)</f>
        <v/>
      </c>
      <c r="E75" s="15" t="str">
        <f t="shared" si="9"/>
        <v/>
      </c>
      <c r="F75" s="15" t="str">
        <f t="shared" si="10"/>
        <v/>
      </c>
      <c r="G75" s="15" t="str">
        <f t="shared" si="11"/>
        <v/>
      </c>
      <c r="H75" s="15" t="str">
        <f t="shared" si="12"/>
        <v/>
      </c>
      <c r="I75" s="15" t="str">
        <f>IF(競技者データ入力シート!E79="", "", 競技者データ入力シート!E79)</f>
        <v/>
      </c>
      <c r="J75" s="15" t="str">
        <f>IF(競技者データ入力シート!F79="", "", 競技者データ入力シート!F79)</f>
        <v/>
      </c>
      <c r="K75" s="15" t="str">
        <f>IF(競技者データ入力シート!H79="", "", 競技者データ入力シート!H79)</f>
        <v/>
      </c>
      <c r="L75" s="15" t="str">
        <f>IF(競技者データ入力シート!I79="", "", 競技者データ入力シート!I79)</f>
        <v/>
      </c>
      <c r="M75" s="15" t="str">
        <f>IF(競技者データ入力シート!J79="", "", 競技者データ入力シート!J79)</f>
        <v/>
      </c>
      <c r="N75" s="15" t="str">
        <f>IF(競技者データ入力シート!K79="", "", 競技者データ入力シート!K79)</f>
        <v/>
      </c>
      <c r="O75" s="15" t="str">
        <f>IF(競技者データ入力シート!L79="", "", 競技者データ入力シート!L79)</f>
        <v/>
      </c>
      <c r="P75" s="15" t="str">
        <f>IF(A75="","",競技者データ入力シート!$V$1)</f>
        <v/>
      </c>
      <c r="Q75" s="15" t="str">
        <f>IF(P75="", "", 競技者データ入力シート!$S$1)</f>
        <v/>
      </c>
      <c r="R75" s="15" t="str">
        <f>IF(P75="", "", 競技者データ入力シート!$O$1)</f>
        <v/>
      </c>
      <c r="T75" s="15" t="str">
        <f>IF(競技者データ入力シート!M79="", "", 競技者データ入力シート!M79)</f>
        <v/>
      </c>
      <c r="U75" s="15" t="str">
        <f>IF(V75="", "", IF($K75="男", VLOOKUP(V75, データ!$B$2:$C$101, 2, FALSE), IF($K75="女", VLOOKUP(V75, データ!$F$2:$H$101, 2, FALSE), "")))</f>
        <v/>
      </c>
      <c r="V75" s="15" t="str">
        <f>IF(A75="","",IF(競技者データ入力シート!N79="", "", 競技者データ入力シート!N79))</f>
        <v/>
      </c>
      <c r="W75" s="15" t="str">
        <f>IF(競技者データ入力シート!O79="", "", 競技者データ入力シート!O79)</f>
        <v/>
      </c>
      <c r="X75" s="15" t="str">
        <f>IF(競技者データ入力シート!Q79="", "", TRIM(競技者データ入力シート!Q79))</f>
        <v/>
      </c>
      <c r="Y75" s="15" t="str">
        <f>IF(競技者データ入力シート!R79="", "", 競技者データ入力シート!R79)</f>
        <v/>
      </c>
      <c r="Z75" s="15" t="str">
        <f>IF(AA75="", "", IF($K75="男", VLOOKUP(AA75, データ!$B$2:$C$101, 2, FALSE), IF($K75="女", VLOOKUP(AA75, データ!$F$2:$H$101, 2, FALSE), "")))</f>
        <v/>
      </c>
      <c r="AA75" s="15" t="str">
        <f>IF(A75="","",IF(競技者データ入力シート!S79="", "", 競技者データ入力シート!S79))</f>
        <v/>
      </c>
      <c r="AB75" s="15" t="str">
        <f>IF(競技者データ入力シート!T79="", "", 競技者データ入力シート!T79)</f>
        <v/>
      </c>
      <c r="AC75" s="15" t="str">
        <f>IF(競技者データ入力シート!V79="", "", TRIM(競技者データ入力シート!V79))</f>
        <v/>
      </c>
      <c r="AD75" s="15" t="str">
        <f>IF(競技者データ入力シート!W79="", "", 競技者データ入力シート!W79)</f>
        <v/>
      </c>
      <c r="AE75" s="15" t="str">
        <f>IF(AF75="", "", IF($K75="男", VLOOKUP(AF75, データ!$B$2:$C$101, 2, FALSE), IF($K75="女", VLOOKUP(AF75, データ!$F$2:$H$101, 2, FALSE), "")))</f>
        <v/>
      </c>
      <c r="AF75" s="15" t="str">
        <f>IF(A75="","",IF(競技者データ入力シート!X79="", "", 競技者データ入力シート!X79))</f>
        <v/>
      </c>
      <c r="AG75" s="15" t="str">
        <f>IF(競技者データ入力シート!Y79="", "", 競技者データ入力シート!Y79)</f>
        <v/>
      </c>
      <c r="AH75" s="15" t="str">
        <f>IF(競技者データ入力シート!AA79="", "", TRIM(競技者データ入力シート!AA79))</f>
        <v/>
      </c>
      <c r="AI75" s="15" t="str">
        <f>IF(競技者データ入力シート!AB79="", "", 競技者データ入力シート!AB79)</f>
        <v/>
      </c>
      <c r="AJ75" s="15" t="str">
        <f>IF(AK75="", "", IF($K75="男", VLOOKUP(AK75, データ!$B$2:$C$101, 2, FALSE), IF($K75="女", VLOOKUP(AK75, データ!$F$2:$H$101, 2, FALSE), "")))</f>
        <v/>
      </c>
      <c r="AK75" s="15" t="str">
        <f>IF(A75="","",IF(競技者データ入力シート!AC79="", "", 競技者データ入力シート!AC79))</f>
        <v/>
      </c>
      <c r="AL75" s="15" t="str">
        <f>IF(競技者データ入力シート!AD79="", "", 競技者データ入力シート!AD79)</f>
        <v/>
      </c>
      <c r="AM75" s="15" t="str">
        <f>IF(競技者データ入力シート!AF79="", "", TRIM(競技者データ入力シート!AF79))</f>
        <v/>
      </c>
      <c r="AN75" s="15" t="str">
        <f>IF(競技者データ入力シート!AG79="", "", 競技者データ入力シート!AG79)</f>
        <v/>
      </c>
      <c r="AO75" s="15" t="str">
        <f>IF(AP75="", "", IF($K75="男", VLOOKUP(AP75, データ!$B$2:$C$101, 2, FALSE), IF($K75="女", VLOOKUP(AP75, データ!$F$2:$H$101, 2, FALSE), "")))</f>
        <v/>
      </c>
      <c r="AP75" s="15" t="str">
        <f>IF(A75="","",IF(競技者データ入力シート!AH79="", "", 競技者データ入力シート!AH79))</f>
        <v/>
      </c>
      <c r="AQ75" s="15" t="str">
        <f>IF(競技者データ入力シート!AI79="", "", 競技者データ入力シート!AI79)</f>
        <v/>
      </c>
      <c r="AR75" s="15" t="str">
        <f>IF(競技者データ入力シート!AK79="", "", TRIM(競技者データ入力シート!AK79))</f>
        <v/>
      </c>
      <c r="AS75" s="15" t="str">
        <f>IF(競技者データ入力シート!AL79="", "", 競技者データ入力シート!AL79)</f>
        <v/>
      </c>
      <c r="AT75" s="15" t="str">
        <f t="shared" si="13"/>
        <v/>
      </c>
    </row>
    <row r="76" spans="1:46" x14ac:dyDescent="0.15">
      <c r="A76" s="15" t="str">
        <f>競技者データ入力シート!A80</f>
        <v/>
      </c>
      <c r="B76" s="15" t="str">
        <f>IF(競技者データ入力シート!B80="", "", 競技者データ入力シート!B80)</f>
        <v/>
      </c>
      <c r="C76" s="15" t="str">
        <f>IF(競技者データ入力シート!C80="", "", 競技者データ入力シート!C80)</f>
        <v/>
      </c>
      <c r="D76" s="15" t="str">
        <f>IF(競技者データ入力シート!D80="", "", 競技者データ入力シート!D80)</f>
        <v/>
      </c>
      <c r="E76" s="15" t="str">
        <f t="shared" si="9"/>
        <v/>
      </c>
      <c r="F76" s="15" t="str">
        <f t="shared" si="10"/>
        <v/>
      </c>
      <c r="G76" s="15" t="str">
        <f t="shared" si="11"/>
        <v/>
      </c>
      <c r="H76" s="15" t="str">
        <f t="shared" si="12"/>
        <v/>
      </c>
      <c r="I76" s="15" t="str">
        <f>IF(競技者データ入力シート!E80="", "", 競技者データ入力シート!E80)</f>
        <v/>
      </c>
      <c r="J76" s="15" t="str">
        <f>IF(競技者データ入力シート!F80="", "", 競技者データ入力シート!F80)</f>
        <v/>
      </c>
      <c r="K76" s="15" t="str">
        <f>IF(競技者データ入力シート!H80="", "", 競技者データ入力シート!H80)</f>
        <v/>
      </c>
      <c r="L76" s="15" t="str">
        <f>IF(競技者データ入力シート!I80="", "", 競技者データ入力シート!I80)</f>
        <v/>
      </c>
      <c r="M76" s="15" t="str">
        <f>IF(競技者データ入力シート!J80="", "", 競技者データ入力シート!J80)</f>
        <v/>
      </c>
      <c r="N76" s="15" t="str">
        <f>IF(競技者データ入力シート!K80="", "", 競技者データ入力シート!K80)</f>
        <v/>
      </c>
      <c r="O76" s="15" t="str">
        <f>IF(競技者データ入力シート!L80="", "", 競技者データ入力シート!L80)</f>
        <v/>
      </c>
      <c r="P76" s="15" t="str">
        <f>IF(A76="","",競技者データ入力シート!$V$1)</f>
        <v/>
      </c>
      <c r="Q76" s="15" t="str">
        <f>IF(P76="", "", 競技者データ入力シート!$S$1)</f>
        <v/>
      </c>
      <c r="R76" s="15" t="str">
        <f>IF(P76="", "", 競技者データ入力シート!$O$1)</f>
        <v/>
      </c>
      <c r="T76" s="15" t="str">
        <f>IF(競技者データ入力シート!M80="", "", 競技者データ入力シート!M80)</f>
        <v/>
      </c>
      <c r="U76" s="15" t="str">
        <f>IF(V76="", "", IF($K76="男", VLOOKUP(V76, データ!$B$2:$C$101, 2, FALSE), IF($K76="女", VLOOKUP(V76, データ!$F$2:$H$101, 2, FALSE), "")))</f>
        <v/>
      </c>
      <c r="V76" s="15" t="str">
        <f>IF(A76="","",IF(競技者データ入力シート!N80="", "", 競技者データ入力シート!N80))</f>
        <v/>
      </c>
      <c r="W76" s="15" t="str">
        <f>IF(競技者データ入力シート!O80="", "", 競技者データ入力シート!O80)</f>
        <v/>
      </c>
      <c r="X76" s="15" t="str">
        <f>IF(競技者データ入力シート!Q80="", "", TRIM(競技者データ入力シート!Q80))</f>
        <v/>
      </c>
      <c r="Y76" s="15" t="str">
        <f>IF(競技者データ入力シート!R80="", "", 競技者データ入力シート!R80)</f>
        <v/>
      </c>
      <c r="Z76" s="15" t="str">
        <f>IF(AA76="", "", IF($K76="男", VLOOKUP(AA76, データ!$B$2:$C$101, 2, FALSE), IF($K76="女", VLOOKUP(AA76, データ!$F$2:$H$101, 2, FALSE), "")))</f>
        <v/>
      </c>
      <c r="AA76" s="15" t="str">
        <f>IF(A76="","",IF(競技者データ入力シート!S80="", "", 競技者データ入力シート!S80))</f>
        <v/>
      </c>
      <c r="AB76" s="15" t="str">
        <f>IF(競技者データ入力シート!T80="", "", 競技者データ入力シート!T80)</f>
        <v/>
      </c>
      <c r="AC76" s="15" t="str">
        <f>IF(競技者データ入力シート!V80="", "", TRIM(競技者データ入力シート!V80))</f>
        <v/>
      </c>
      <c r="AD76" s="15" t="str">
        <f>IF(競技者データ入力シート!W80="", "", 競技者データ入力シート!W80)</f>
        <v/>
      </c>
      <c r="AE76" s="15" t="str">
        <f>IF(AF76="", "", IF($K76="男", VLOOKUP(AF76, データ!$B$2:$C$101, 2, FALSE), IF($K76="女", VLOOKUP(AF76, データ!$F$2:$H$101, 2, FALSE), "")))</f>
        <v/>
      </c>
      <c r="AF76" s="15" t="str">
        <f>IF(A76="","",IF(競技者データ入力シート!X80="", "", 競技者データ入力シート!X80))</f>
        <v/>
      </c>
      <c r="AG76" s="15" t="str">
        <f>IF(競技者データ入力シート!Y80="", "", 競技者データ入力シート!Y80)</f>
        <v/>
      </c>
      <c r="AH76" s="15" t="str">
        <f>IF(競技者データ入力シート!AA80="", "", TRIM(競技者データ入力シート!AA80))</f>
        <v/>
      </c>
      <c r="AI76" s="15" t="str">
        <f>IF(競技者データ入力シート!AB80="", "", 競技者データ入力シート!AB80)</f>
        <v/>
      </c>
      <c r="AJ76" s="15" t="str">
        <f>IF(AK76="", "", IF($K76="男", VLOOKUP(AK76, データ!$B$2:$C$101, 2, FALSE), IF($K76="女", VLOOKUP(AK76, データ!$F$2:$H$101, 2, FALSE), "")))</f>
        <v/>
      </c>
      <c r="AK76" s="15" t="str">
        <f>IF(A76="","",IF(競技者データ入力シート!AC80="", "", 競技者データ入力シート!AC80))</f>
        <v/>
      </c>
      <c r="AL76" s="15" t="str">
        <f>IF(競技者データ入力シート!AD80="", "", 競技者データ入力シート!AD80)</f>
        <v/>
      </c>
      <c r="AM76" s="15" t="str">
        <f>IF(競技者データ入力シート!AF80="", "", TRIM(競技者データ入力シート!AF80))</f>
        <v/>
      </c>
      <c r="AN76" s="15" t="str">
        <f>IF(競技者データ入力シート!AG80="", "", 競技者データ入力シート!AG80)</f>
        <v/>
      </c>
      <c r="AO76" s="15" t="str">
        <f>IF(AP76="", "", IF($K76="男", VLOOKUP(AP76, データ!$B$2:$C$101, 2, FALSE), IF($K76="女", VLOOKUP(AP76, データ!$F$2:$H$101, 2, FALSE), "")))</f>
        <v/>
      </c>
      <c r="AP76" s="15" t="str">
        <f>IF(A76="","",IF(競技者データ入力シート!AH80="", "", 競技者データ入力シート!AH80))</f>
        <v/>
      </c>
      <c r="AQ76" s="15" t="str">
        <f>IF(競技者データ入力シート!AI80="", "", 競技者データ入力シート!AI80)</f>
        <v/>
      </c>
      <c r="AR76" s="15" t="str">
        <f>IF(競技者データ入力シート!AK80="", "", TRIM(競技者データ入力シート!AK80))</f>
        <v/>
      </c>
      <c r="AS76" s="15" t="str">
        <f>IF(競技者データ入力シート!AL80="", "", 競技者データ入力シート!AL80)</f>
        <v/>
      </c>
      <c r="AT76" s="15" t="str">
        <f t="shared" si="13"/>
        <v/>
      </c>
    </row>
    <row r="77" spans="1:46" x14ac:dyDescent="0.15">
      <c r="A77" s="15" t="str">
        <f>競技者データ入力シート!A81</f>
        <v/>
      </c>
      <c r="B77" s="15" t="str">
        <f>IF(競技者データ入力シート!B81="", "", 競技者データ入力シート!B81)</f>
        <v/>
      </c>
      <c r="C77" s="15" t="str">
        <f>IF(競技者データ入力シート!C81="", "", 競技者データ入力シート!C81)</f>
        <v/>
      </c>
      <c r="D77" s="15" t="str">
        <f>IF(競技者データ入力シート!D81="", "", 競技者データ入力シート!D81)</f>
        <v/>
      </c>
      <c r="E77" s="15" t="str">
        <f t="shared" si="9"/>
        <v/>
      </c>
      <c r="F77" s="15" t="str">
        <f t="shared" si="10"/>
        <v/>
      </c>
      <c r="G77" s="15" t="str">
        <f t="shared" si="11"/>
        <v/>
      </c>
      <c r="H77" s="15" t="str">
        <f t="shared" si="12"/>
        <v/>
      </c>
      <c r="I77" s="15" t="str">
        <f>IF(競技者データ入力シート!E81="", "", 競技者データ入力シート!E81)</f>
        <v/>
      </c>
      <c r="J77" s="15" t="str">
        <f>IF(競技者データ入力シート!F81="", "", 競技者データ入力シート!F81)</f>
        <v/>
      </c>
      <c r="K77" s="15" t="str">
        <f>IF(競技者データ入力シート!H81="", "", 競技者データ入力シート!H81)</f>
        <v/>
      </c>
      <c r="L77" s="15" t="str">
        <f>IF(競技者データ入力シート!I81="", "", 競技者データ入力シート!I81)</f>
        <v/>
      </c>
      <c r="M77" s="15" t="str">
        <f>IF(競技者データ入力シート!J81="", "", 競技者データ入力シート!J81)</f>
        <v/>
      </c>
      <c r="N77" s="15" t="str">
        <f>IF(競技者データ入力シート!K81="", "", 競技者データ入力シート!K81)</f>
        <v/>
      </c>
      <c r="O77" s="15" t="str">
        <f>IF(競技者データ入力シート!L81="", "", 競技者データ入力シート!L81)</f>
        <v/>
      </c>
      <c r="P77" s="15" t="str">
        <f>IF(A77="","",競技者データ入力シート!$V$1)</f>
        <v/>
      </c>
      <c r="Q77" s="15" t="str">
        <f>IF(P77="", "", 競技者データ入力シート!$S$1)</f>
        <v/>
      </c>
      <c r="R77" s="15" t="str">
        <f>IF(P77="", "", 競技者データ入力シート!$O$1)</f>
        <v/>
      </c>
      <c r="T77" s="15" t="str">
        <f>IF(競技者データ入力シート!M81="", "", 競技者データ入力シート!M81)</f>
        <v/>
      </c>
      <c r="U77" s="15" t="str">
        <f>IF(V77="", "", IF($K77="男", VLOOKUP(V77, データ!$B$2:$C$101, 2, FALSE), IF($K77="女", VLOOKUP(V77, データ!$F$2:$H$101, 2, FALSE), "")))</f>
        <v/>
      </c>
      <c r="V77" s="15" t="str">
        <f>IF(A77="","",IF(競技者データ入力シート!N81="", "", 競技者データ入力シート!N81))</f>
        <v/>
      </c>
      <c r="W77" s="15" t="str">
        <f>IF(競技者データ入力シート!O81="", "", 競技者データ入力シート!O81)</f>
        <v/>
      </c>
      <c r="X77" s="15" t="str">
        <f>IF(競技者データ入力シート!Q81="", "", TRIM(競技者データ入力シート!Q81))</f>
        <v/>
      </c>
      <c r="Y77" s="15" t="str">
        <f>IF(競技者データ入力シート!R81="", "", 競技者データ入力シート!R81)</f>
        <v/>
      </c>
      <c r="Z77" s="15" t="str">
        <f>IF(AA77="", "", IF($K77="男", VLOOKUP(AA77, データ!$B$2:$C$101, 2, FALSE), IF($K77="女", VLOOKUP(AA77, データ!$F$2:$H$101, 2, FALSE), "")))</f>
        <v/>
      </c>
      <c r="AA77" s="15" t="str">
        <f>IF(A77="","",IF(競技者データ入力シート!S81="", "", 競技者データ入力シート!S81))</f>
        <v/>
      </c>
      <c r="AB77" s="15" t="str">
        <f>IF(競技者データ入力シート!T81="", "", 競技者データ入力シート!T81)</f>
        <v/>
      </c>
      <c r="AC77" s="15" t="str">
        <f>IF(競技者データ入力シート!V81="", "", TRIM(競技者データ入力シート!V81))</f>
        <v/>
      </c>
      <c r="AD77" s="15" t="str">
        <f>IF(競技者データ入力シート!W81="", "", 競技者データ入力シート!W81)</f>
        <v/>
      </c>
      <c r="AE77" s="15" t="str">
        <f>IF(AF77="", "", IF($K77="男", VLOOKUP(AF77, データ!$B$2:$C$101, 2, FALSE), IF($K77="女", VLOOKUP(AF77, データ!$F$2:$H$101, 2, FALSE), "")))</f>
        <v/>
      </c>
      <c r="AF77" s="15" t="str">
        <f>IF(A77="","",IF(競技者データ入力シート!X81="", "", 競技者データ入力シート!X81))</f>
        <v/>
      </c>
      <c r="AG77" s="15" t="str">
        <f>IF(競技者データ入力シート!Y81="", "", 競技者データ入力シート!Y81)</f>
        <v/>
      </c>
      <c r="AH77" s="15" t="str">
        <f>IF(競技者データ入力シート!AA81="", "", TRIM(競技者データ入力シート!AA81))</f>
        <v/>
      </c>
      <c r="AI77" s="15" t="str">
        <f>IF(競技者データ入力シート!AB81="", "", 競技者データ入力シート!AB81)</f>
        <v/>
      </c>
      <c r="AJ77" s="15" t="str">
        <f>IF(AK77="", "", IF($K77="男", VLOOKUP(AK77, データ!$B$2:$C$101, 2, FALSE), IF($K77="女", VLOOKUP(AK77, データ!$F$2:$H$101, 2, FALSE), "")))</f>
        <v/>
      </c>
      <c r="AK77" s="15" t="str">
        <f>IF(A77="","",IF(競技者データ入力シート!AC81="", "", 競技者データ入力シート!AC81))</f>
        <v/>
      </c>
      <c r="AL77" s="15" t="str">
        <f>IF(競技者データ入力シート!AD81="", "", 競技者データ入力シート!AD81)</f>
        <v/>
      </c>
      <c r="AM77" s="15" t="str">
        <f>IF(競技者データ入力シート!AF81="", "", TRIM(競技者データ入力シート!AF81))</f>
        <v/>
      </c>
      <c r="AN77" s="15" t="str">
        <f>IF(競技者データ入力シート!AG81="", "", 競技者データ入力シート!AG81)</f>
        <v/>
      </c>
      <c r="AO77" s="15" t="str">
        <f>IF(AP77="", "", IF($K77="男", VLOOKUP(AP77, データ!$B$2:$C$101, 2, FALSE), IF($K77="女", VLOOKUP(AP77, データ!$F$2:$H$101, 2, FALSE), "")))</f>
        <v/>
      </c>
      <c r="AP77" s="15" t="str">
        <f>IF(A77="","",IF(競技者データ入力シート!AH81="", "", 競技者データ入力シート!AH81))</f>
        <v/>
      </c>
      <c r="AQ77" s="15" t="str">
        <f>IF(競技者データ入力シート!AI81="", "", 競技者データ入力シート!AI81)</f>
        <v/>
      </c>
      <c r="AR77" s="15" t="str">
        <f>IF(競技者データ入力シート!AK81="", "", TRIM(競技者データ入力シート!AK81))</f>
        <v/>
      </c>
      <c r="AS77" s="15" t="str">
        <f>IF(競技者データ入力シート!AL81="", "", 競技者データ入力シート!AL81)</f>
        <v/>
      </c>
      <c r="AT77" s="15" t="str">
        <f t="shared" si="13"/>
        <v/>
      </c>
    </row>
    <row r="78" spans="1:46" x14ac:dyDescent="0.15">
      <c r="A78" s="15" t="str">
        <f>競技者データ入力シート!A82</f>
        <v/>
      </c>
      <c r="B78" s="15" t="str">
        <f>IF(競技者データ入力シート!B82="", "", 競技者データ入力シート!B82)</f>
        <v/>
      </c>
      <c r="C78" s="15" t="str">
        <f>IF(競技者データ入力シート!C82="", "", 競技者データ入力シート!C82)</f>
        <v/>
      </c>
      <c r="D78" s="15" t="str">
        <f>IF(競技者データ入力シート!D82="", "", 競技者データ入力シート!D82)</f>
        <v/>
      </c>
      <c r="E78" s="15" t="str">
        <f t="shared" si="9"/>
        <v/>
      </c>
      <c r="F78" s="15" t="str">
        <f t="shared" si="10"/>
        <v/>
      </c>
      <c r="G78" s="15" t="str">
        <f t="shared" si="11"/>
        <v/>
      </c>
      <c r="H78" s="15" t="str">
        <f t="shared" si="12"/>
        <v/>
      </c>
      <c r="I78" s="15" t="str">
        <f>IF(競技者データ入力シート!E82="", "", 競技者データ入力シート!E82)</f>
        <v/>
      </c>
      <c r="J78" s="15" t="str">
        <f>IF(競技者データ入力シート!F82="", "", 競技者データ入力シート!F82)</f>
        <v/>
      </c>
      <c r="K78" s="15" t="str">
        <f>IF(競技者データ入力シート!H82="", "", 競技者データ入力シート!H82)</f>
        <v/>
      </c>
      <c r="L78" s="15" t="str">
        <f>IF(競技者データ入力シート!I82="", "", 競技者データ入力シート!I82)</f>
        <v/>
      </c>
      <c r="M78" s="15" t="str">
        <f>IF(競技者データ入力シート!J82="", "", 競技者データ入力シート!J82)</f>
        <v/>
      </c>
      <c r="N78" s="15" t="str">
        <f>IF(競技者データ入力シート!K82="", "", 競技者データ入力シート!K82)</f>
        <v/>
      </c>
      <c r="O78" s="15" t="str">
        <f>IF(競技者データ入力シート!L82="", "", 競技者データ入力シート!L82)</f>
        <v/>
      </c>
      <c r="P78" s="15" t="str">
        <f>IF(A78="","",競技者データ入力シート!$V$1)</f>
        <v/>
      </c>
      <c r="Q78" s="15" t="str">
        <f>IF(P78="", "", 競技者データ入力シート!$S$1)</f>
        <v/>
      </c>
      <c r="R78" s="15" t="str">
        <f>IF(P78="", "", 競技者データ入力シート!$O$1)</f>
        <v/>
      </c>
      <c r="T78" s="15" t="str">
        <f>IF(競技者データ入力シート!M82="", "", 競技者データ入力シート!M82)</f>
        <v/>
      </c>
      <c r="U78" s="15" t="str">
        <f>IF(V78="", "", IF($K78="男", VLOOKUP(V78, データ!$B$2:$C$101, 2, FALSE), IF($K78="女", VLOOKUP(V78, データ!$F$2:$H$101, 2, FALSE), "")))</f>
        <v/>
      </c>
      <c r="V78" s="15" t="str">
        <f>IF(A78="","",IF(競技者データ入力シート!N82="", "", 競技者データ入力シート!N82))</f>
        <v/>
      </c>
      <c r="W78" s="15" t="str">
        <f>IF(競技者データ入力シート!O82="", "", 競技者データ入力シート!O82)</f>
        <v/>
      </c>
      <c r="X78" s="15" t="str">
        <f>IF(競技者データ入力シート!Q82="", "", TRIM(競技者データ入力シート!Q82))</f>
        <v/>
      </c>
      <c r="Y78" s="15" t="str">
        <f>IF(競技者データ入力シート!R82="", "", 競技者データ入力シート!R82)</f>
        <v/>
      </c>
      <c r="Z78" s="15" t="str">
        <f>IF(AA78="", "", IF($K78="男", VLOOKUP(AA78, データ!$B$2:$C$101, 2, FALSE), IF($K78="女", VLOOKUP(AA78, データ!$F$2:$H$101, 2, FALSE), "")))</f>
        <v/>
      </c>
      <c r="AA78" s="15" t="str">
        <f>IF(A78="","",IF(競技者データ入力シート!S82="", "", 競技者データ入力シート!S82))</f>
        <v/>
      </c>
      <c r="AB78" s="15" t="str">
        <f>IF(競技者データ入力シート!T82="", "", 競技者データ入力シート!T82)</f>
        <v/>
      </c>
      <c r="AC78" s="15" t="str">
        <f>IF(競技者データ入力シート!V82="", "", TRIM(競技者データ入力シート!V82))</f>
        <v/>
      </c>
      <c r="AD78" s="15" t="str">
        <f>IF(競技者データ入力シート!W82="", "", 競技者データ入力シート!W82)</f>
        <v/>
      </c>
      <c r="AE78" s="15" t="str">
        <f>IF(AF78="", "", IF($K78="男", VLOOKUP(AF78, データ!$B$2:$C$101, 2, FALSE), IF($K78="女", VLOOKUP(AF78, データ!$F$2:$H$101, 2, FALSE), "")))</f>
        <v/>
      </c>
      <c r="AF78" s="15" t="str">
        <f>IF(A78="","",IF(競技者データ入力シート!X82="", "", 競技者データ入力シート!X82))</f>
        <v/>
      </c>
      <c r="AG78" s="15" t="str">
        <f>IF(競技者データ入力シート!Y82="", "", 競技者データ入力シート!Y82)</f>
        <v/>
      </c>
      <c r="AH78" s="15" t="str">
        <f>IF(競技者データ入力シート!AA82="", "", TRIM(競技者データ入力シート!AA82))</f>
        <v/>
      </c>
      <c r="AI78" s="15" t="str">
        <f>IF(競技者データ入力シート!AB82="", "", 競技者データ入力シート!AB82)</f>
        <v/>
      </c>
      <c r="AJ78" s="15" t="str">
        <f>IF(AK78="", "", IF($K78="男", VLOOKUP(AK78, データ!$B$2:$C$101, 2, FALSE), IF($K78="女", VLOOKUP(AK78, データ!$F$2:$H$101, 2, FALSE), "")))</f>
        <v/>
      </c>
      <c r="AK78" s="15" t="str">
        <f>IF(A78="","",IF(競技者データ入力シート!AC82="", "", 競技者データ入力シート!AC82))</f>
        <v/>
      </c>
      <c r="AL78" s="15" t="str">
        <f>IF(競技者データ入力シート!AD82="", "", 競技者データ入力シート!AD82)</f>
        <v/>
      </c>
      <c r="AM78" s="15" t="str">
        <f>IF(競技者データ入力シート!AF82="", "", TRIM(競技者データ入力シート!AF82))</f>
        <v/>
      </c>
      <c r="AN78" s="15" t="str">
        <f>IF(競技者データ入力シート!AG82="", "", 競技者データ入力シート!AG82)</f>
        <v/>
      </c>
      <c r="AO78" s="15" t="str">
        <f>IF(AP78="", "", IF($K78="男", VLOOKUP(AP78, データ!$B$2:$C$101, 2, FALSE), IF($K78="女", VLOOKUP(AP78, データ!$F$2:$H$101, 2, FALSE), "")))</f>
        <v/>
      </c>
      <c r="AP78" s="15" t="str">
        <f>IF(A78="","",IF(競技者データ入力シート!AH82="", "", 競技者データ入力シート!AH82))</f>
        <v/>
      </c>
      <c r="AQ78" s="15" t="str">
        <f>IF(競技者データ入力シート!AI82="", "", 競技者データ入力シート!AI82)</f>
        <v/>
      </c>
      <c r="AR78" s="15" t="str">
        <f>IF(競技者データ入力シート!AK82="", "", TRIM(競技者データ入力シート!AK82))</f>
        <v/>
      </c>
      <c r="AS78" s="15" t="str">
        <f>IF(競技者データ入力シート!AL82="", "", 競技者データ入力シート!AL82)</f>
        <v/>
      </c>
      <c r="AT78" s="15" t="str">
        <f t="shared" si="13"/>
        <v/>
      </c>
    </row>
    <row r="79" spans="1:46" x14ac:dyDescent="0.15">
      <c r="A79" s="15" t="str">
        <f>競技者データ入力シート!A83</f>
        <v/>
      </c>
      <c r="B79" s="15" t="str">
        <f>IF(競技者データ入力シート!B83="", "", 競技者データ入力シート!B83)</f>
        <v/>
      </c>
      <c r="C79" s="15" t="str">
        <f>IF(競技者データ入力シート!C83="", "", 競技者データ入力シート!C83)</f>
        <v/>
      </c>
      <c r="D79" s="15" t="str">
        <f>IF(競技者データ入力シート!D83="", "", 競技者データ入力シート!D83)</f>
        <v/>
      </c>
      <c r="E79" s="15" t="str">
        <f t="shared" si="9"/>
        <v/>
      </c>
      <c r="F79" s="15" t="str">
        <f t="shared" si="10"/>
        <v/>
      </c>
      <c r="G79" s="15" t="str">
        <f t="shared" si="11"/>
        <v/>
      </c>
      <c r="H79" s="15" t="str">
        <f t="shared" si="12"/>
        <v/>
      </c>
      <c r="I79" s="15" t="str">
        <f>IF(競技者データ入力シート!E83="", "", 競技者データ入力シート!E83)</f>
        <v/>
      </c>
      <c r="J79" s="15" t="str">
        <f>IF(競技者データ入力シート!F83="", "", 競技者データ入力シート!F83)</f>
        <v/>
      </c>
      <c r="K79" s="15" t="str">
        <f>IF(競技者データ入力シート!H83="", "", 競技者データ入力シート!H83)</f>
        <v/>
      </c>
      <c r="L79" s="15" t="str">
        <f>IF(競技者データ入力シート!I83="", "", 競技者データ入力シート!I83)</f>
        <v/>
      </c>
      <c r="M79" s="15" t="str">
        <f>IF(競技者データ入力シート!J83="", "", 競技者データ入力シート!J83)</f>
        <v/>
      </c>
      <c r="N79" s="15" t="str">
        <f>IF(競技者データ入力シート!K83="", "", 競技者データ入力シート!K83)</f>
        <v/>
      </c>
      <c r="O79" s="15" t="str">
        <f>IF(競技者データ入力シート!L83="", "", 競技者データ入力シート!L83)</f>
        <v/>
      </c>
      <c r="P79" s="15" t="str">
        <f>IF(A79="","",競技者データ入力シート!$V$1)</f>
        <v/>
      </c>
      <c r="Q79" s="15" t="str">
        <f>IF(P79="", "", 競技者データ入力シート!$S$1)</f>
        <v/>
      </c>
      <c r="R79" s="15" t="str">
        <f>IF(P79="", "", 競技者データ入力シート!$O$1)</f>
        <v/>
      </c>
      <c r="T79" s="15" t="str">
        <f>IF(競技者データ入力シート!M83="", "", 競技者データ入力シート!M83)</f>
        <v/>
      </c>
      <c r="U79" s="15" t="str">
        <f>IF(V79="", "", IF($K79="男", VLOOKUP(V79, データ!$B$2:$C$101, 2, FALSE), IF($K79="女", VLOOKUP(V79, データ!$F$2:$H$101, 2, FALSE), "")))</f>
        <v/>
      </c>
      <c r="V79" s="15" t="str">
        <f>IF(A79="","",IF(競技者データ入力シート!N83="", "", 競技者データ入力シート!N83))</f>
        <v/>
      </c>
      <c r="W79" s="15" t="str">
        <f>IF(競技者データ入力シート!O83="", "", 競技者データ入力シート!O83)</f>
        <v/>
      </c>
      <c r="X79" s="15" t="str">
        <f>IF(競技者データ入力シート!Q83="", "", TRIM(競技者データ入力シート!Q83))</f>
        <v/>
      </c>
      <c r="Y79" s="15" t="str">
        <f>IF(競技者データ入力シート!R83="", "", 競技者データ入力シート!R83)</f>
        <v/>
      </c>
      <c r="Z79" s="15" t="str">
        <f>IF(AA79="", "", IF($K79="男", VLOOKUP(AA79, データ!$B$2:$C$101, 2, FALSE), IF($K79="女", VLOOKUP(AA79, データ!$F$2:$H$101, 2, FALSE), "")))</f>
        <v/>
      </c>
      <c r="AA79" s="15" t="str">
        <f>IF(A79="","",IF(競技者データ入力シート!S83="", "", 競技者データ入力シート!S83))</f>
        <v/>
      </c>
      <c r="AB79" s="15" t="str">
        <f>IF(競技者データ入力シート!T83="", "", 競技者データ入力シート!T83)</f>
        <v/>
      </c>
      <c r="AC79" s="15" t="str">
        <f>IF(競技者データ入力シート!V83="", "", TRIM(競技者データ入力シート!V83))</f>
        <v/>
      </c>
      <c r="AD79" s="15" t="str">
        <f>IF(競技者データ入力シート!W83="", "", 競技者データ入力シート!W83)</f>
        <v/>
      </c>
      <c r="AE79" s="15" t="str">
        <f>IF(AF79="", "", IF($K79="男", VLOOKUP(AF79, データ!$B$2:$C$101, 2, FALSE), IF($K79="女", VLOOKUP(AF79, データ!$F$2:$H$101, 2, FALSE), "")))</f>
        <v/>
      </c>
      <c r="AF79" s="15" t="str">
        <f>IF(A79="","",IF(競技者データ入力シート!X83="", "", 競技者データ入力シート!X83))</f>
        <v/>
      </c>
      <c r="AG79" s="15" t="str">
        <f>IF(競技者データ入力シート!Y83="", "", 競技者データ入力シート!Y83)</f>
        <v/>
      </c>
      <c r="AH79" s="15" t="str">
        <f>IF(競技者データ入力シート!AA83="", "", TRIM(競技者データ入力シート!AA83))</f>
        <v/>
      </c>
      <c r="AI79" s="15" t="str">
        <f>IF(競技者データ入力シート!AB83="", "", 競技者データ入力シート!AB83)</f>
        <v/>
      </c>
      <c r="AJ79" s="15" t="str">
        <f>IF(AK79="", "", IF($K79="男", VLOOKUP(AK79, データ!$B$2:$C$101, 2, FALSE), IF($K79="女", VLOOKUP(AK79, データ!$F$2:$H$101, 2, FALSE), "")))</f>
        <v/>
      </c>
      <c r="AK79" s="15" t="str">
        <f>IF(A79="","",IF(競技者データ入力シート!AC83="", "", 競技者データ入力シート!AC83))</f>
        <v/>
      </c>
      <c r="AL79" s="15" t="str">
        <f>IF(競技者データ入力シート!AD83="", "", 競技者データ入力シート!AD83)</f>
        <v/>
      </c>
      <c r="AM79" s="15" t="str">
        <f>IF(競技者データ入力シート!AF83="", "", TRIM(競技者データ入力シート!AF83))</f>
        <v/>
      </c>
      <c r="AN79" s="15" t="str">
        <f>IF(競技者データ入力シート!AG83="", "", 競技者データ入力シート!AG83)</f>
        <v/>
      </c>
      <c r="AO79" s="15" t="str">
        <f>IF(AP79="", "", IF($K79="男", VLOOKUP(AP79, データ!$B$2:$C$101, 2, FALSE), IF($K79="女", VLOOKUP(AP79, データ!$F$2:$H$101, 2, FALSE), "")))</f>
        <v/>
      </c>
      <c r="AP79" s="15" t="str">
        <f>IF(A79="","",IF(競技者データ入力シート!AH83="", "", 競技者データ入力シート!AH83))</f>
        <v/>
      </c>
      <c r="AQ79" s="15" t="str">
        <f>IF(競技者データ入力シート!AI83="", "", 競技者データ入力シート!AI83)</f>
        <v/>
      </c>
      <c r="AR79" s="15" t="str">
        <f>IF(競技者データ入力シート!AK83="", "", TRIM(競技者データ入力シート!AK83))</f>
        <v/>
      </c>
      <c r="AS79" s="15" t="str">
        <f>IF(競技者データ入力シート!AL83="", "", 競技者データ入力シート!AL83)</f>
        <v/>
      </c>
      <c r="AT79" s="15" t="str">
        <f t="shared" si="13"/>
        <v/>
      </c>
    </row>
    <row r="80" spans="1:46" x14ac:dyDescent="0.15">
      <c r="A80" s="15" t="str">
        <f>競技者データ入力シート!A84</f>
        <v/>
      </c>
      <c r="B80" s="15" t="str">
        <f>IF(競技者データ入力シート!B84="", "", 競技者データ入力シート!B84)</f>
        <v/>
      </c>
      <c r="C80" s="15" t="str">
        <f>IF(競技者データ入力シート!C84="", "", 競技者データ入力シート!C84)</f>
        <v/>
      </c>
      <c r="D80" s="15" t="str">
        <f>IF(競技者データ入力シート!D84="", "", 競技者データ入力シート!D84)</f>
        <v/>
      </c>
      <c r="E80" s="15" t="str">
        <f t="shared" si="9"/>
        <v/>
      </c>
      <c r="F80" s="15" t="str">
        <f t="shared" si="10"/>
        <v/>
      </c>
      <c r="G80" s="15" t="str">
        <f t="shared" si="11"/>
        <v/>
      </c>
      <c r="H80" s="15" t="str">
        <f t="shared" si="12"/>
        <v/>
      </c>
      <c r="I80" s="15" t="str">
        <f>IF(競技者データ入力シート!E84="", "", 競技者データ入力シート!E84)</f>
        <v/>
      </c>
      <c r="J80" s="15" t="str">
        <f>IF(競技者データ入力シート!F84="", "", 競技者データ入力シート!F84)</f>
        <v/>
      </c>
      <c r="K80" s="15" t="str">
        <f>IF(競技者データ入力シート!H84="", "", 競技者データ入力シート!H84)</f>
        <v/>
      </c>
      <c r="L80" s="15" t="str">
        <f>IF(競技者データ入力シート!I84="", "", 競技者データ入力シート!I84)</f>
        <v/>
      </c>
      <c r="M80" s="15" t="str">
        <f>IF(競技者データ入力シート!J84="", "", 競技者データ入力シート!J84)</f>
        <v/>
      </c>
      <c r="N80" s="15" t="str">
        <f>IF(競技者データ入力シート!K84="", "", 競技者データ入力シート!K84)</f>
        <v/>
      </c>
      <c r="O80" s="15" t="str">
        <f>IF(競技者データ入力シート!L84="", "", 競技者データ入力シート!L84)</f>
        <v/>
      </c>
      <c r="P80" s="15" t="str">
        <f>IF(A80="","",競技者データ入力シート!$V$1)</f>
        <v/>
      </c>
      <c r="Q80" s="15" t="str">
        <f>IF(P80="", "", 競技者データ入力シート!$S$1)</f>
        <v/>
      </c>
      <c r="R80" s="15" t="str">
        <f>IF(P80="", "", 競技者データ入力シート!$O$1)</f>
        <v/>
      </c>
      <c r="T80" s="15" t="str">
        <f>IF(競技者データ入力シート!M84="", "", 競技者データ入力シート!M84)</f>
        <v/>
      </c>
      <c r="U80" s="15" t="str">
        <f>IF(V80="", "", IF($K80="男", VLOOKUP(V80, データ!$B$2:$C$101, 2, FALSE), IF($K80="女", VLOOKUP(V80, データ!$F$2:$H$101, 2, FALSE), "")))</f>
        <v/>
      </c>
      <c r="V80" s="15" t="str">
        <f>IF(A80="","",IF(競技者データ入力シート!N84="", "", 競技者データ入力シート!N84))</f>
        <v/>
      </c>
      <c r="W80" s="15" t="str">
        <f>IF(競技者データ入力シート!O84="", "", 競技者データ入力シート!O84)</f>
        <v/>
      </c>
      <c r="X80" s="15" t="str">
        <f>IF(競技者データ入力シート!Q84="", "", TRIM(競技者データ入力シート!Q84))</f>
        <v/>
      </c>
      <c r="Y80" s="15" t="str">
        <f>IF(競技者データ入力シート!R84="", "", 競技者データ入力シート!R84)</f>
        <v/>
      </c>
      <c r="Z80" s="15" t="str">
        <f>IF(AA80="", "", IF($K80="男", VLOOKUP(AA80, データ!$B$2:$C$101, 2, FALSE), IF($K80="女", VLOOKUP(AA80, データ!$F$2:$H$101, 2, FALSE), "")))</f>
        <v/>
      </c>
      <c r="AA80" s="15" t="str">
        <f>IF(A80="","",IF(競技者データ入力シート!S84="", "", 競技者データ入力シート!S84))</f>
        <v/>
      </c>
      <c r="AB80" s="15" t="str">
        <f>IF(競技者データ入力シート!T84="", "", 競技者データ入力シート!T84)</f>
        <v/>
      </c>
      <c r="AC80" s="15" t="str">
        <f>IF(競技者データ入力シート!V84="", "", TRIM(競技者データ入力シート!V84))</f>
        <v/>
      </c>
      <c r="AD80" s="15" t="str">
        <f>IF(競技者データ入力シート!W84="", "", 競技者データ入力シート!W84)</f>
        <v/>
      </c>
      <c r="AE80" s="15" t="str">
        <f>IF(AF80="", "", IF($K80="男", VLOOKUP(AF80, データ!$B$2:$C$101, 2, FALSE), IF($K80="女", VLOOKUP(AF80, データ!$F$2:$H$101, 2, FALSE), "")))</f>
        <v/>
      </c>
      <c r="AF80" s="15" t="str">
        <f>IF(A80="","",IF(競技者データ入力シート!X84="", "", 競技者データ入力シート!X84))</f>
        <v/>
      </c>
      <c r="AG80" s="15" t="str">
        <f>IF(競技者データ入力シート!Y84="", "", 競技者データ入力シート!Y84)</f>
        <v/>
      </c>
      <c r="AH80" s="15" t="str">
        <f>IF(競技者データ入力シート!AA84="", "", TRIM(競技者データ入力シート!AA84))</f>
        <v/>
      </c>
      <c r="AI80" s="15" t="str">
        <f>IF(競技者データ入力シート!AB84="", "", 競技者データ入力シート!AB84)</f>
        <v/>
      </c>
      <c r="AJ80" s="15" t="str">
        <f>IF(AK80="", "", IF($K80="男", VLOOKUP(AK80, データ!$B$2:$C$101, 2, FALSE), IF($K80="女", VLOOKUP(AK80, データ!$F$2:$H$101, 2, FALSE), "")))</f>
        <v/>
      </c>
      <c r="AK80" s="15" t="str">
        <f>IF(A80="","",IF(競技者データ入力シート!AC84="", "", 競技者データ入力シート!AC84))</f>
        <v/>
      </c>
      <c r="AL80" s="15" t="str">
        <f>IF(競技者データ入力シート!AD84="", "", 競技者データ入力シート!AD84)</f>
        <v/>
      </c>
      <c r="AM80" s="15" t="str">
        <f>IF(競技者データ入力シート!AF84="", "", TRIM(競技者データ入力シート!AF84))</f>
        <v/>
      </c>
      <c r="AN80" s="15" t="str">
        <f>IF(競技者データ入力シート!AG84="", "", 競技者データ入力シート!AG84)</f>
        <v/>
      </c>
      <c r="AO80" s="15" t="str">
        <f>IF(AP80="", "", IF($K80="男", VLOOKUP(AP80, データ!$B$2:$C$101, 2, FALSE), IF($K80="女", VLOOKUP(AP80, データ!$F$2:$H$101, 2, FALSE), "")))</f>
        <v/>
      </c>
      <c r="AP80" s="15" t="str">
        <f>IF(A80="","",IF(競技者データ入力シート!AH84="", "", 競技者データ入力シート!AH84))</f>
        <v/>
      </c>
      <c r="AQ80" s="15" t="str">
        <f>IF(競技者データ入力シート!AI84="", "", 競技者データ入力シート!AI84)</f>
        <v/>
      </c>
      <c r="AR80" s="15" t="str">
        <f>IF(競技者データ入力シート!AK84="", "", TRIM(競技者データ入力シート!AK84))</f>
        <v/>
      </c>
      <c r="AS80" s="15" t="str">
        <f>IF(競技者データ入力シート!AL84="", "", 競技者データ入力シート!AL84)</f>
        <v/>
      </c>
      <c r="AT80" s="15" t="str">
        <f t="shared" si="13"/>
        <v/>
      </c>
    </row>
    <row r="81" spans="1:46" x14ac:dyDescent="0.15">
      <c r="A81" s="15" t="str">
        <f>競技者データ入力シート!A85</f>
        <v/>
      </c>
      <c r="B81" s="15" t="str">
        <f>IF(競技者データ入力シート!B85="", "", 競技者データ入力シート!B85)</f>
        <v/>
      </c>
      <c r="C81" s="15" t="str">
        <f>IF(競技者データ入力シート!C85="", "", 競技者データ入力シート!C85)</f>
        <v/>
      </c>
      <c r="D81" s="15" t="str">
        <f>IF(競技者データ入力シート!D85="", "", 競技者データ入力シート!D85)</f>
        <v/>
      </c>
      <c r="E81" s="15" t="str">
        <f t="shared" si="9"/>
        <v/>
      </c>
      <c r="F81" s="15" t="str">
        <f t="shared" si="10"/>
        <v/>
      </c>
      <c r="G81" s="15" t="str">
        <f t="shared" si="11"/>
        <v/>
      </c>
      <c r="H81" s="15" t="str">
        <f t="shared" si="12"/>
        <v/>
      </c>
      <c r="I81" s="15" t="str">
        <f>IF(競技者データ入力シート!E85="", "", 競技者データ入力シート!E85)</f>
        <v/>
      </c>
      <c r="J81" s="15" t="str">
        <f>IF(競技者データ入力シート!F85="", "", 競技者データ入力シート!F85)</f>
        <v/>
      </c>
      <c r="K81" s="15" t="str">
        <f>IF(競技者データ入力シート!H85="", "", 競技者データ入力シート!H85)</f>
        <v/>
      </c>
      <c r="L81" s="15" t="str">
        <f>IF(競技者データ入力シート!I85="", "", 競技者データ入力シート!I85)</f>
        <v/>
      </c>
      <c r="M81" s="15" t="str">
        <f>IF(競技者データ入力シート!J85="", "", 競技者データ入力シート!J85)</f>
        <v/>
      </c>
      <c r="N81" s="15" t="str">
        <f>IF(競技者データ入力シート!K85="", "", 競技者データ入力シート!K85)</f>
        <v/>
      </c>
      <c r="O81" s="15" t="str">
        <f>IF(競技者データ入力シート!L85="", "", 競技者データ入力シート!L85)</f>
        <v/>
      </c>
      <c r="P81" s="15" t="str">
        <f>IF(A81="","",競技者データ入力シート!$V$1)</f>
        <v/>
      </c>
      <c r="Q81" s="15" t="str">
        <f>IF(P81="", "", 競技者データ入力シート!$S$1)</f>
        <v/>
      </c>
      <c r="R81" s="15" t="str">
        <f>IF(P81="", "", 競技者データ入力シート!$O$1)</f>
        <v/>
      </c>
      <c r="T81" s="15" t="str">
        <f>IF(競技者データ入力シート!M85="", "", 競技者データ入力シート!M85)</f>
        <v/>
      </c>
      <c r="U81" s="15" t="str">
        <f>IF(V81="", "", IF($K81="男", VLOOKUP(V81, データ!$B$2:$C$101, 2, FALSE), IF($K81="女", VLOOKUP(V81, データ!$F$2:$H$101, 2, FALSE), "")))</f>
        <v/>
      </c>
      <c r="V81" s="15" t="str">
        <f>IF(A81="","",IF(競技者データ入力シート!N85="", "", 競技者データ入力シート!N85))</f>
        <v/>
      </c>
      <c r="W81" s="15" t="str">
        <f>IF(競技者データ入力シート!O85="", "", 競技者データ入力シート!O85)</f>
        <v/>
      </c>
      <c r="X81" s="15" t="str">
        <f>IF(競技者データ入力シート!Q85="", "", TRIM(競技者データ入力シート!Q85))</f>
        <v/>
      </c>
      <c r="Y81" s="15" t="str">
        <f>IF(競技者データ入力シート!R85="", "", 競技者データ入力シート!R85)</f>
        <v/>
      </c>
      <c r="Z81" s="15" t="str">
        <f>IF(AA81="", "", IF($K81="男", VLOOKUP(AA81, データ!$B$2:$C$101, 2, FALSE), IF($K81="女", VLOOKUP(AA81, データ!$F$2:$H$101, 2, FALSE), "")))</f>
        <v/>
      </c>
      <c r="AA81" s="15" t="str">
        <f>IF(A81="","",IF(競技者データ入力シート!S85="", "", 競技者データ入力シート!S85))</f>
        <v/>
      </c>
      <c r="AB81" s="15" t="str">
        <f>IF(競技者データ入力シート!T85="", "", 競技者データ入力シート!T85)</f>
        <v/>
      </c>
      <c r="AC81" s="15" t="str">
        <f>IF(競技者データ入力シート!V85="", "", TRIM(競技者データ入力シート!V85))</f>
        <v/>
      </c>
      <c r="AD81" s="15" t="str">
        <f>IF(競技者データ入力シート!W85="", "", 競技者データ入力シート!W85)</f>
        <v/>
      </c>
      <c r="AE81" s="15" t="str">
        <f>IF(AF81="", "", IF($K81="男", VLOOKUP(AF81, データ!$B$2:$C$101, 2, FALSE), IF($K81="女", VLOOKUP(AF81, データ!$F$2:$H$101, 2, FALSE), "")))</f>
        <v/>
      </c>
      <c r="AF81" s="15" t="str">
        <f>IF(A81="","",IF(競技者データ入力シート!X85="", "", 競技者データ入力シート!X85))</f>
        <v/>
      </c>
      <c r="AG81" s="15" t="str">
        <f>IF(競技者データ入力シート!Y85="", "", 競技者データ入力シート!Y85)</f>
        <v/>
      </c>
      <c r="AH81" s="15" t="str">
        <f>IF(競技者データ入力シート!AA85="", "", TRIM(競技者データ入力シート!AA85))</f>
        <v/>
      </c>
      <c r="AI81" s="15" t="str">
        <f>IF(競技者データ入力シート!AB85="", "", 競技者データ入力シート!AB85)</f>
        <v/>
      </c>
      <c r="AJ81" s="15" t="str">
        <f>IF(AK81="", "", IF($K81="男", VLOOKUP(AK81, データ!$B$2:$C$101, 2, FALSE), IF($K81="女", VLOOKUP(AK81, データ!$F$2:$H$101, 2, FALSE), "")))</f>
        <v/>
      </c>
      <c r="AK81" s="15" t="str">
        <f>IF(A81="","",IF(競技者データ入力シート!AC85="", "", 競技者データ入力シート!AC85))</f>
        <v/>
      </c>
      <c r="AL81" s="15" t="str">
        <f>IF(競技者データ入力シート!AD85="", "", 競技者データ入力シート!AD85)</f>
        <v/>
      </c>
      <c r="AM81" s="15" t="str">
        <f>IF(競技者データ入力シート!AF85="", "", TRIM(競技者データ入力シート!AF85))</f>
        <v/>
      </c>
      <c r="AN81" s="15" t="str">
        <f>IF(競技者データ入力シート!AG85="", "", 競技者データ入力シート!AG85)</f>
        <v/>
      </c>
      <c r="AO81" s="15" t="str">
        <f>IF(AP81="", "", IF($K81="男", VLOOKUP(AP81, データ!$B$2:$C$101, 2, FALSE), IF($K81="女", VLOOKUP(AP81, データ!$F$2:$H$101, 2, FALSE), "")))</f>
        <v/>
      </c>
      <c r="AP81" s="15" t="str">
        <f>IF(A81="","",IF(競技者データ入力シート!AH85="", "", 競技者データ入力シート!AH85))</f>
        <v/>
      </c>
      <c r="AQ81" s="15" t="str">
        <f>IF(競技者データ入力シート!AI85="", "", 競技者データ入力シート!AI85)</f>
        <v/>
      </c>
      <c r="AR81" s="15" t="str">
        <f>IF(競技者データ入力シート!AK85="", "", TRIM(競技者データ入力シート!AK85))</f>
        <v/>
      </c>
      <c r="AS81" s="15" t="str">
        <f>IF(競技者データ入力シート!AL85="", "", 競技者データ入力シート!AL85)</f>
        <v/>
      </c>
      <c r="AT81" s="15" t="str">
        <f t="shared" si="13"/>
        <v/>
      </c>
    </row>
    <row r="82" spans="1:46" x14ac:dyDescent="0.15">
      <c r="A82" s="15" t="str">
        <f>競技者データ入力シート!A86</f>
        <v/>
      </c>
      <c r="B82" s="15" t="str">
        <f>IF(競技者データ入力シート!B86="", "", 競技者データ入力シート!B86)</f>
        <v/>
      </c>
      <c r="C82" s="15" t="str">
        <f>IF(競技者データ入力シート!C86="", "", 競技者データ入力シート!C86)</f>
        <v/>
      </c>
      <c r="D82" s="15" t="str">
        <f>IF(競技者データ入力シート!D86="", "", 競技者データ入力シート!D86)</f>
        <v/>
      </c>
      <c r="E82" s="15" t="str">
        <f t="shared" si="9"/>
        <v/>
      </c>
      <c r="F82" s="15" t="str">
        <f t="shared" si="10"/>
        <v/>
      </c>
      <c r="G82" s="15" t="str">
        <f t="shared" si="11"/>
        <v/>
      </c>
      <c r="H82" s="15" t="str">
        <f t="shared" si="12"/>
        <v/>
      </c>
      <c r="I82" s="15" t="str">
        <f>IF(競技者データ入力シート!E86="", "", 競技者データ入力シート!E86)</f>
        <v/>
      </c>
      <c r="J82" s="15" t="str">
        <f>IF(競技者データ入力シート!F86="", "", 競技者データ入力シート!F86)</f>
        <v/>
      </c>
      <c r="K82" s="15" t="str">
        <f>IF(競技者データ入力シート!H86="", "", 競技者データ入力シート!H86)</f>
        <v/>
      </c>
      <c r="L82" s="15" t="str">
        <f>IF(競技者データ入力シート!I86="", "", 競技者データ入力シート!I86)</f>
        <v/>
      </c>
      <c r="M82" s="15" t="str">
        <f>IF(競技者データ入力シート!J86="", "", 競技者データ入力シート!J86)</f>
        <v/>
      </c>
      <c r="N82" s="15" t="str">
        <f>IF(競技者データ入力シート!K86="", "", 競技者データ入力シート!K86)</f>
        <v/>
      </c>
      <c r="O82" s="15" t="str">
        <f>IF(競技者データ入力シート!L86="", "", 競技者データ入力シート!L86)</f>
        <v/>
      </c>
      <c r="P82" s="15" t="str">
        <f>IF(A82="","",競技者データ入力シート!$V$1)</f>
        <v/>
      </c>
      <c r="Q82" s="15" t="str">
        <f>IF(P82="", "", 競技者データ入力シート!$S$1)</f>
        <v/>
      </c>
      <c r="R82" s="15" t="str">
        <f>IF(P82="", "", 競技者データ入力シート!$O$1)</f>
        <v/>
      </c>
      <c r="T82" s="15" t="str">
        <f>IF(競技者データ入力シート!M86="", "", 競技者データ入力シート!M86)</f>
        <v/>
      </c>
      <c r="U82" s="15" t="str">
        <f>IF(V82="", "", IF($K82="男", VLOOKUP(V82, データ!$B$2:$C$101, 2, FALSE), IF($K82="女", VLOOKUP(V82, データ!$F$2:$H$101, 2, FALSE), "")))</f>
        <v/>
      </c>
      <c r="V82" s="15" t="str">
        <f>IF(A82="","",IF(競技者データ入力シート!N86="", "", 競技者データ入力シート!N86))</f>
        <v/>
      </c>
      <c r="W82" s="15" t="str">
        <f>IF(競技者データ入力シート!O86="", "", 競技者データ入力シート!O86)</f>
        <v/>
      </c>
      <c r="X82" s="15" t="str">
        <f>IF(競技者データ入力シート!Q86="", "", TRIM(競技者データ入力シート!Q86))</f>
        <v/>
      </c>
      <c r="Y82" s="15" t="str">
        <f>IF(競技者データ入力シート!R86="", "", 競技者データ入力シート!R86)</f>
        <v/>
      </c>
      <c r="Z82" s="15" t="str">
        <f>IF(AA82="", "", IF($K82="男", VLOOKUP(AA82, データ!$B$2:$C$101, 2, FALSE), IF($K82="女", VLOOKUP(AA82, データ!$F$2:$H$101, 2, FALSE), "")))</f>
        <v/>
      </c>
      <c r="AA82" s="15" t="str">
        <f>IF(A82="","",IF(競技者データ入力シート!S86="", "", 競技者データ入力シート!S86))</f>
        <v/>
      </c>
      <c r="AB82" s="15" t="str">
        <f>IF(競技者データ入力シート!T86="", "", 競技者データ入力シート!T86)</f>
        <v/>
      </c>
      <c r="AC82" s="15" t="str">
        <f>IF(競技者データ入力シート!V86="", "", TRIM(競技者データ入力シート!V86))</f>
        <v/>
      </c>
      <c r="AD82" s="15" t="str">
        <f>IF(競技者データ入力シート!W86="", "", 競技者データ入力シート!W86)</f>
        <v/>
      </c>
      <c r="AE82" s="15" t="str">
        <f>IF(AF82="", "", IF($K82="男", VLOOKUP(AF82, データ!$B$2:$C$101, 2, FALSE), IF($K82="女", VLOOKUP(AF82, データ!$F$2:$H$101, 2, FALSE), "")))</f>
        <v/>
      </c>
      <c r="AF82" s="15" t="str">
        <f>IF(A82="","",IF(競技者データ入力シート!X86="", "", 競技者データ入力シート!X86))</f>
        <v/>
      </c>
      <c r="AG82" s="15" t="str">
        <f>IF(競技者データ入力シート!Y86="", "", 競技者データ入力シート!Y86)</f>
        <v/>
      </c>
      <c r="AH82" s="15" t="str">
        <f>IF(競技者データ入力シート!AA86="", "", TRIM(競技者データ入力シート!AA86))</f>
        <v/>
      </c>
      <c r="AI82" s="15" t="str">
        <f>IF(競技者データ入力シート!AB86="", "", 競技者データ入力シート!AB86)</f>
        <v/>
      </c>
      <c r="AJ82" s="15" t="str">
        <f>IF(AK82="", "", IF($K82="男", VLOOKUP(AK82, データ!$B$2:$C$101, 2, FALSE), IF($K82="女", VLOOKUP(AK82, データ!$F$2:$H$101, 2, FALSE), "")))</f>
        <v/>
      </c>
      <c r="AK82" s="15" t="str">
        <f>IF(A82="","",IF(競技者データ入力シート!AC86="", "", 競技者データ入力シート!AC86))</f>
        <v/>
      </c>
      <c r="AL82" s="15" t="str">
        <f>IF(競技者データ入力シート!AD86="", "", 競技者データ入力シート!AD86)</f>
        <v/>
      </c>
      <c r="AM82" s="15" t="str">
        <f>IF(競技者データ入力シート!AF86="", "", TRIM(競技者データ入力シート!AF86))</f>
        <v/>
      </c>
      <c r="AN82" s="15" t="str">
        <f>IF(競技者データ入力シート!AG86="", "", 競技者データ入力シート!AG86)</f>
        <v/>
      </c>
      <c r="AO82" s="15" t="str">
        <f>IF(AP82="", "", IF($K82="男", VLOOKUP(AP82, データ!$B$2:$C$101, 2, FALSE), IF($K82="女", VLOOKUP(AP82, データ!$F$2:$H$101, 2, FALSE), "")))</f>
        <v/>
      </c>
      <c r="AP82" s="15" t="str">
        <f>IF(A82="","",IF(競技者データ入力シート!AH86="", "", 競技者データ入力シート!AH86))</f>
        <v/>
      </c>
      <c r="AQ82" s="15" t="str">
        <f>IF(競技者データ入力シート!AI86="", "", 競技者データ入力シート!AI86)</f>
        <v/>
      </c>
      <c r="AR82" s="15" t="str">
        <f>IF(競技者データ入力シート!AK86="", "", TRIM(競技者データ入力シート!AK86))</f>
        <v/>
      </c>
      <c r="AS82" s="15" t="str">
        <f>IF(競技者データ入力シート!AL86="", "", 競技者データ入力シート!AL86)</f>
        <v/>
      </c>
      <c r="AT82" s="15" t="str">
        <f t="shared" si="13"/>
        <v/>
      </c>
    </row>
    <row r="83" spans="1:46" x14ac:dyDescent="0.15">
      <c r="A83" s="15" t="str">
        <f>競技者データ入力シート!A87</f>
        <v/>
      </c>
      <c r="B83" s="15" t="str">
        <f>IF(競技者データ入力シート!B87="", "", 競技者データ入力シート!B87)</f>
        <v/>
      </c>
      <c r="C83" s="15" t="str">
        <f>IF(競技者データ入力シート!C87="", "", 競技者データ入力シート!C87)</f>
        <v/>
      </c>
      <c r="D83" s="15" t="str">
        <f>IF(競技者データ入力シート!D87="", "", 競技者データ入力シート!D87)</f>
        <v/>
      </c>
      <c r="E83" s="15" t="str">
        <f t="shared" si="9"/>
        <v/>
      </c>
      <c r="F83" s="15" t="str">
        <f t="shared" si="10"/>
        <v/>
      </c>
      <c r="G83" s="15" t="str">
        <f t="shared" si="11"/>
        <v/>
      </c>
      <c r="H83" s="15" t="str">
        <f t="shared" si="12"/>
        <v/>
      </c>
      <c r="I83" s="15" t="str">
        <f>IF(競技者データ入力シート!E87="", "", 競技者データ入力シート!E87)</f>
        <v/>
      </c>
      <c r="J83" s="15" t="str">
        <f>IF(競技者データ入力シート!F87="", "", 競技者データ入力シート!F87)</f>
        <v/>
      </c>
      <c r="K83" s="15" t="str">
        <f>IF(競技者データ入力シート!H87="", "", 競技者データ入力シート!H87)</f>
        <v/>
      </c>
      <c r="L83" s="15" t="str">
        <f>IF(競技者データ入力シート!I87="", "", 競技者データ入力シート!I87)</f>
        <v/>
      </c>
      <c r="M83" s="15" t="str">
        <f>IF(競技者データ入力シート!J87="", "", 競技者データ入力シート!J87)</f>
        <v/>
      </c>
      <c r="N83" s="15" t="str">
        <f>IF(競技者データ入力シート!K87="", "", 競技者データ入力シート!K87)</f>
        <v/>
      </c>
      <c r="O83" s="15" t="str">
        <f>IF(競技者データ入力シート!L87="", "", 競技者データ入力シート!L87)</f>
        <v/>
      </c>
      <c r="P83" s="15" t="str">
        <f>IF(A83="","",競技者データ入力シート!$V$1)</f>
        <v/>
      </c>
      <c r="Q83" s="15" t="str">
        <f>IF(P83="", "", 競技者データ入力シート!$S$1)</f>
        <v/>
      </c>
      <c r="R83" s="15" t="str">
        <f>IF(P83="", "", 競技者データ入力シート!$O$1)</f>
        <v/>
      </c>
      <c r="T83" s="15" t="str">
        <f>IF(競技者データ入力シート!M87="", "", 競技者データ入力シート!M87)</f>
        <v/>
      </c>
      <c r="U83" s="15" t="str">
        <f>IF(V83="", "", IF($K83="男", VLOOKUP(V83, データ!$B$2:$C$101, 2, FALSE), IF($K83="女", VLOOKUP(V83, データ!$F$2:$H$101, 2, FALSE), "")))</f>
        <v/>
      </c>
      <c r="V83" s="15" t="str">
        <f>IF(A83="","",IF(競技者データ入力シート!N87="", "", 競技者データ入力シート!N87))</f>
        <v/>
      </c>
      <c r="W83" s="15" t="str">
        <f>IF(競技者データ入力シート!O87="", "", 競技者データ入力シート!O87)</f>
        <v/>
      </c>
      <c r="X83" s="15" t="str">
        <f>IF(競技者データ入力シート!Q87="", "", TRIM(競技者データ入力シート!Q87))</f>
        <v/>
      </c>
      <c r="Y83" s="15" t="str">
        <f>IF(競技者データ入力シート!R87="", "", 競技者データ入力シート!R87)</f>
        <v/>
      </c>
      <c r="Z83" s="15" t="str">
        <f>IF(AA83="", "", IF($K83="男", VLOOKUP(AA83, データ!$B$2:$C$101, 2, FALSE), IF($K83="女", VLOOKUP(AA83, データ!$F$2:$H$101, 2, FALSE), "")))</f>
        <v/>
      </c>
      <c r="AA83" s="15" t="str">
        <f>IF(A83="","",IF(競技者データ入力シート!S87="", "", 競技者データ入力シート!S87))</f>
        <v/>
      </c>
      <c r="AB83" s="15" t="str">
        <f>IF(競技者データ入力シート!T87="", "", 競技者データ入力シート!T87)</f>
        <v/>
      </c>
      <c r="AC83" s="15" t="str">
        <f>IF(競技者データ入力シート!V87="", "", TRIM(競技者データ入力シート!V87))</f>
        <v/>
      </c>
      <c r="AD83" s="15" t="str">
        <f>IF(競技者データ入力シート!W87="", "", 競技者データ入力シート!W87)</f>
        <v/>
      </c>
      <c r="AE83" s="15" t="str">
        <f>IF(AF83="", "", IF($K83="男", VLOOKUP(AF83, データ!$B$2:$C$101, 2, FALSE), IF($K83="女", VLOOKUP(AF83, データ!$F$2:$H$101, 2, FALSE), "")))</f>
        <v/>
      </c>
      <c r="AF83" s="15" t="str">
        <f>IF(A83="","",IF(競技者データ入力シート!X87="", "", 競技者データ入力シート!X87))</f>
        <v/>
      </c>
      <c r="AG83" s="15" t="str">
        <f>IF(競技者データ入力シート!Y87="", "", 競技者データ入力シート!Y87)</f>
        <v/>
      </c>
      <c r="AH83" s="15" t="str">
        <f>IF(競技者データ入力シート!AA87="", "", TRIM(競技者データ入力シート!AA87))</f>
        <v/>
      </c>
      <c r="AI83" s="15" t="str">
        <f>IF(競技者データ入力シート!AB87="", "", 競技者データ入力シート!AB87)</f>
        <v/>
      </c>
      <c r="AJ83" s="15" t="str">
        <f>IF(AK83="", "", IF($K83="男", VLOOKUP(AK83, データ!$B$2:$C$101, 2, FALSE), IF($K83="女", VLOOKUP(AK83, データ!$F$2:$H$101, 2, FALSE), "")))</f>
        <v/>
      </c>
      <c r="AK83" s="15" t="str">
        <f>IF(A83="","",IF(競技者データ入力シート!AC87="", "", 競技者データ入力シート!AC87))</f>
        <v/>
      </c>
      <c r="AL83" s="15" t="str">
        <f>IF(競技者データ入力シート!AD87="", "", 競技者データ入力シート!AD87)</f>
        <v/>
      </c>
      <c r="AM83" s="15" t="str">
        <f>IF(競技者データ入力シート!AF87="", "", TRIM(競技者データ入力シート!AF87))</f>
        <v/>
      </c>
      <c r="AN83" s="15" t="str">
        <f>IF(競技者データ入力シート!AG87="", "", 競技者データ入力シート!AG87)</f>
        <v/>
      </c>
      <c r="AO83" s="15" t="str">
        <f>IF(AP83="", "", IF($K83="男", VLOOKUP(AP83, データ!$B$2:$C$101, 2, FALSE), IF($K83="女", VLOOKUP(AP83, データ!$F$2:$H$101, 2, FALSE), "")))</f>
        <v/>
      </c>
      <c r="AP83" s="15" t="str">
        <f>IF(A83="","",IF(競技者データ入力シート!AH87="", "", 競技者データ入力シート!AH87))</f>
        <v/>
      </c>
      <c r="AQ83" s="15" t="str">
        <f>IF(競技者データ入力シート!AI87="", "", 競技者データ入力シート!AI87)</f>
        <v/>
      </c>
      <c r="AR83" s="15" t="str">
        <f>IF(競技者データ入力シート!AK87="", "", TRIM(競技者データ入力シート!AK87))</f>
        <v/>
      </c>
      <c r="AS83" s="15" t="str">
        <f>IF(競技者データ入力シート!AL87="", "", 競技者データ入力シート!AL87)</f>
        <v/>
      </c>
      <c r="AT83" s="15" t="str">
        <f t="shared" si="13"/>
        <v/>
      </c>
    </row>
    <row r="84" spans="1:46" x14ac:dyDescent="0.15">
      <c r="A84" s="15" t="str">
        <f>競技者データ入力シート!A88</f>
        <v/>
      </c>
      <c r="B84" s="15" t="str">
        <f>IF(競技者データ入力シート!B88="", "", 競技者データ入力シート!B88)</f>
        <v/>
      </c>
      <c r="C84" s="15" t="str">
        <f>IF(競技者データ入力シート!C88="", "", 競技者データ入力シート!C88)</f>
        <v/>
      </c>
      <c r="D84" s="15" t="str">
        <f>IF(競技者データ入力シート!D88="", "", 競技者データ入力シート!D88)</f>
        <v/>
      </c>
      <c r="E84" s="15" t="str">
        <f t="shared" si="9"/>
        <v/>
      </c>
      <c r="F84" s="15" t="str">
        <f t="shared" si="10"/>
        <v/>
      </c>
      <c r="G84" s="15" t="str">
        <f t="shared" si="11"/>
        <v/>
      </c>
      <c r="H84" s="15" t="str">
        <f t="shared" si="12"/>
        <v/>
      </c>
      <c r="I84" s="15" t="str">
        <f>IF(競技者データ入力シート!E88="", "", 競技者データ入力シート!E88)</f>
        <v/>
      </c>
      <c r="J84" s="15" t="str">
        <f>IF(競技者データ入力シート!F88="", "", 競技者データ入力シート!F88)</f>
        <v/>
      </c>
      <c r="K84" s="15" t="str">
        <f>IF(競技者データ入力シート!H88="", "", 競技者データ入力シート!H88)</f>
        <v/>
      </c>
      <c r="L84" s="15" t="str">
        <f>IF(競技者データ入力シート!I88="", "", 競技者データ入力シート!I88)</f>
        <v/>
      </c>
      <c r="M84" s="15" t="str">
        <f>IF(競技者データ入力シート!J88="", "", 競技者データ入力シート!J88)</f>
        <v/>
      </c>
      <c r="N84" s="15" t="str">
        <f>IF(競技者データ入力シート!K88="", "", 競技者データ入力シート!K88)</f>
        <v/>
      </c>
      <c r="O84" s="15" t="str">
        <f>IF(競技者データ入力シート!L88="", "", 競技者データ入力シート!L88)</f>
        <v/>
      </c>
      <c r="P84" s="15" t="str">
        <f>IF(A84="","",競技者データ入力シート!$V$1)</f>
        <v/>
      </c>
      <c r="Q84" s="15" t="str">
        <f>IF(P84="", "", 競技者データ入力シート!$S$1)</f>
        <v/>
      </c>
      <c r="R84" s="15" t="str">
        <f>IF(P84="", "", 競技者データ入力シート!$O$1)</f>
        <v/>
      </c>
      <c r="T84" s="15" t="str">
        <f>IF(競技者データ入力シート!M88="", "", 競技者データ入力シート!M88)</f>
        <v/>
      </c>
      <c r="U84" s="15" t="str">
        <f>IF(V84="", "", IF($K84="男", VLOOKUP(V84, データ!$B$2:$C$101, 2, FALSE), IF($K84="女", VLOOKUP(V84, データ!$F$2:$H$101, 2, FALSE), "")))</f>
        <v/>
      </c>
      <c r="V84" s="15" t="str">
        <f>IF(A84="","",IF(競技者データ入力シート!N88="", "", 競技者データ入力シート!N88))</f>
        <v/>
      </c>
      <c r="W84" s="15" t="str">
        <f>IF(競技者データ入力シート!O88="", "", 競技者データ入力シート!O88)</f>
        <v/>
      </c>
      <c r="X84" s="15" t="str">
        <f>IF(競技者データ入力シート!Q88="", "", TRIM(競技者データ入力シート!Q88))</f>
        <v/>
      </c>
      <c r="Y84" s="15" t="str">
        <f>IF(競技者データ入力シート!R88="", "", 競技者データ入力シート!R88)</f>
        <v/>
      </c>
      <c r="Z84" s="15" t="str">
        <f>IF(AA84="", "", IF($K84="男", VLOOKUP(AA84, データ!$B$2:$C$101, 2, FALSE), IF($K84="女", VLOOKUP(AA84, データ!$F$2:$H$101, 2, FALSE), "")))</f>
        <v/>
      </c>
      <c r="AA84" s="15" t="str">
        <f>IF(A84="","",IF(競技者データ入力シート!S88="", "", 競技者データ入力シート!S88))</f>
        <v/>
      </c>
      <c r="AB84" s="15" t="str">
        <f>IF(競技者データ入力シート!T88="", "", 競技者データ入力シート!T88)</f>
        <v/>
      </c>
      <c r="AC84" s="15" t="str">
        <f>IF(競技者データ入力シート!V88="", "", TRIM(競技者データ入力シート!V88))</f>
        <v/>
      </c>
      <c r="AD84" s="15" t="str">
        <f>IF(競技者データ入力シート!W88="", "", 競技者データ入力シート!W88)</f>
        <v/>
      </c>
      <c r="AE84" s="15" t="str">
        <f>IF(AF84="", "", IF($K84="男", VLOOKUP(AF84, データ!$B$2:$C$101, 2, FALSE), IF($K84="女", VLOOKUP(AF84, データ!$F$2:$H$101, 2, FALSE), "")))</f>
        <v/>
      </c>
      <c r="AF84" s="15" t="str">
        <f>IF(A84="","",IF(競技者データ入力シート!X88="", "", 競技者データ入力シート!X88))</f>
        <v/>
      </c>
      <c r="AG84" s="15" t="str">
        <f>IF(競技者データ入力シート!Y88="", "", 競技者データ入力シート!Y88)</f>
        <v/>
      </c>
      <c r="AH84" s="15" t="str">
        <f>IF(競技者データ入力シート!AA88="", "", TRIM(競技者データ入力シート!AA88))</f>
        <v/>
      </c>
      <c r="AI84" s="15" t="str">
        <f>IF(競技者データ入力シート!AB88="", "", 競技者データ入力シート!AB88)</f>
        <v/>
      </c>
      <c r="AJ84" s="15" t="str">
        <f>IF(AK84="", "", IF($K84="男", VLOOKUP(AK84, データ!$B$2:$C$101, 2, FALSE), IF($K84="女", VLOOKUP(AK84, データ!$F$2:$H$101, 2, FALSE), "")))</f>
        <v/>
      </c>
      <c r="AK84" s="15" t="str">
        <f>IF(A84="","",IF(競技者データ入力シート!AC88="", "", 競技者データ入力シート!AC88))</f>
        <v/>
      </c>
      <c r="AL84" s="15" t="str">
        <f>IF(競技者データ入力シート!AD88="", "", 競技者データ入力シート!AD88)</f>
        <v/>
      </c>
      <c r="AM84" s="15" t="str">
        <f>IF(競技者データ入力シート!AF88="", "", TRIM(競技者データ入力シート!AF88))</f>
        <v/>
      </c>
      <c r="AN84" s="15" t="str">
        <f>IF(競技者データ入力シート!AG88="", "", 競技者データ入力シート!AG88)</f>
        <v/>
      </c>
      <c r="AO84" s="15" t="str">
        <f>IF(AP84="", "", IF($K84="男", VLOOKUP(AP84, データ!$B$2:$C$101, 2, FALSE), IF($K84="女", VLOOKUP(AP84, データ!$F$2:$H$101, 2, FALSE), "")))</f>
        <v/>
      </c>
      <c r="AP84" s="15" t="str">
        <f>IF(A84="","",IF(競技者データ入力シート!AH88="", "", 競技者データ入力シート!AH88))</f>
        <v/>
      </c>
      <c r="AQ84" s="15" t="str">
        <f>IF(競技者データ入力シート!AI88="", "", 競技者データ入力シート!AI88)</f>
        <v/>
      </c>
      <c r="AR84" s="15" t="str">
        <f>IF(競技者データ入力シート!AK88="", "", TRIM(競技者データ入力シート!AK88))</f>
        <v/>
      </c>
      <c r="AS84" s="15" t="str">
        <f>IF(競技者データ入力シート!AL88="", "", 競技者データ入力シート!AL88)</f>
        <v/>
      </c>
      <c r="AT84" s="15" t="str">
        <f t="shared" si="13"/>
        <v/>
      </c>
    </row>
    <row r="85" spans="1:46" x14ac:dyDescent="0.15">
      <c r="A85" s="15" t="str">
        <f>競技者データ入力シート!A89</f>
        <v/>
      </c>
      <c r="B85" s="15" t="str">
        <f>IF(競技者データ入力シート!B89="", "", 競技者データ入力シート!B89)</f>
        <v/>
      </c>
      <c r="C85" s="15" t="str">
        <f>IF(競技者データ入力シート!C89="", "", 競技者データ入力シート!C89)</f>
        <v/>
      </c>
      <c r="D85" s="15" t="str">
        <f>IF(競技者データ入力シート!D89="", "", 競技者データ入力シート!D89)</f>
        <v/>
      </c>
      <c r="E85" s="15" t="str">
        <f t="shared" si="9"/>
        <v/>
      </c>
      <c r="F85" s="15" t="str">
        <f t="shared" si="10"/>
        <v/>
      </c>
      <c r="G85" s="15" t="str">
        <f t="shared" si="11"/>
        <v/>
      </c>
      <c r="H85" s="15" t="str">
        <f t="shared" si="12"/>
        <v/>
      </c>
      <c r="I85" s="15" t="str">
        <f>IF(競技者データ入力シート!E89="", "", 競技者データ入力シート!E89)</f>
        <v/>
      </c>
      <c r="J85" s="15" t="str">
        <f>IF(競技者データ入力シート!F89="", "", 競技者データ入力シート!F89)</f>
        <v/>
      </c>
      <c r="K85" s="15" t="str">
        <f>IF(競技者データ入力シート!H89="", "", 競技者データ入力シート!H89)</f>
        <v/>
      </c>
      <c r="L85" s="15" t="str">
        <f>IF(競技者データ入力シート!I89="", "", 競技者データ入力シート!I89)</f>
        <v/>
      </c>
      <c r="M85" s="15" t="str">
        <f>IF(競技者データ入力シート!J89="", "", 競技者データ入力シート!J89)</f>
        <v/>
      </c>
      <c r="N85" s="15" t="str">
        <f>IF(競技者データ入力シート!K89="", "", 競技者データ入力シート!K89)</f>
        <v/>
      </c>
      <c r="O85" s="15" t="str">
        <f>IF(競技者データ入力シート!L89="", "", 競技者データ入力シート!L89)</f>
        <v/>
      </c>
      <c r="P85" s="15" t="str">
        <f>IF(A85="","",競技者データ入力シート!$V$1)</f>
        <v/>
      </c>
      <c r="Q85" s="15" t="str">
        <f>IF(P85="", "", 競技者データ入力シート!$S$1)</f>
        <v/>
      </c>
      <c r="R85" s="15" t="str">
        <f>IF(P85="", "", 競技者データ入力シート!$O$1)</f>
        <v/>
      </c>
      <c r="T85" s="15" t="str">
        <f>IF(競技者データ入力シート!M89="", "", 競技者データ入力シート!M89)</f>
        <v/>
      </c>
      <c r="U85" s="15" t="str">
        <f>IF(V85="", "", IF($K85="男", VLOOKUP(V85, データ!$B$2:$C$101, 2, FALSE), IF($K85="女", VLOOKUP(V85, データ!$F$2:$H$101, 2, FALSE), "")))</f>
        <v/>
      </c>
      <c r="V85" s="15" t="str">
        <f>IF(A85="","",IF(競技者データ入力シート!N89="", "", 競技者データ入力シート!N89))</f>
        <v/>
      </c>
      <c r="W85" s="15" t="str">
        <f>IF(競技者データ入力シート!O89="", "", 競技者データ入力シート!O89)</f>
        <v/>
      </c>
      <c r="X85" s="15" t="str">
        <f>IF(競技者データ入力シート!Q89="", "", TRIM(競技者データ入力シート!Q89))</f>
        <v/>
      </c>
      <c r="Y85" s="15" t="str">
        <f>IF(競技者データ入力シート!R89="", "", 競技者データ入力シート!R89)</f>
        <v/>
      </c>
      <c r="Z85" s="15" t="str">
        <f>IF(AA85="", "", IF($K85="男", VLOOKUP(AA85, データ!$B$2:$C$101, 2, FALSE), IF($K85="女", VLOOKUP(AA85, データ!$F$2:$H$101, 2, FALSE), "")))</f>
        <v/>
      </c>
      <c r="AA85" s="15" t="str">
        <f>IF(A85="","",IF(競技者データ入力シート!S89="", "", 競技者データ入力シート!S89))</f>
        <v/>
      </c>
      <c r="AB85" s="15" t="str">
        <f>IF(競技者データ入力シート!T89="", "", 競技者データ入力シート!T89)</f>
        <v/>
      </c>
      <c r="AC85" s="15" t="str">
        <f>IF(競技者データ入力シート!V89="", "", TRIM(競技者データ入力シート!V89))</f>
        <v/>
      </c>
      <c r="AD85" s="15" t="str">
        <f>IF(競技者データ入力シート!W89="", "", 競技者データ入力シート!W89)</f>
        <v/>
      </c>
      <c r="AE85" s="15" t="str">
        <f>IF(AF85="", "", IF($K85="男", VLOOKUP(AF85, データ!$B$2:$C$101, 2, FALSE), IF($K85="女", VLOOKUP(AF85, データ!$F$2:$H$101, 2, FALSE), "")))</f>
        <v/>
      </c>
      <c r="AF85" s="15" t="str">
        <f>IF(A85="","",IF(競技者データ入力シート!X89="", "", 競技者データ入力シート!X89))</f>
        <v/>
      </c>
      <c r="AG85" s="15" t="str">
        <f>IF(競技者データ入力シート!Y89="", "", 競技者データ入力シート!Y89)</f>
        <v/>
      </c>
      <c r="AH85" s="15" t="str">
        <f>IF(競技者データ入力シート!AA89="", "", TRIM(競技者データ入力シート!AA89))</f>
        <v/>
      </c>
      <c r="AI85" s="15" t="str">
        <f>IF(競技者データ入力シート!AB89="", "", 競技者データ入力シート!AB89)</f>
        <v/>
      </c>
      <c r="AJ85" s="15" t="str">
        <f>IF(AK85="", "", IF($K85="男", VLOOKUP(AK85, データ!$B$2:$C$101, 2, FALSE), IF($K85="女", VLOOKUP(AK85, データ!$F$2:$H$101, 2, FALSE), "")))</f>
        <v/>
      </c>
      <c r="AK85" s="15" t="str">
        <f>IF(A85="","",IF(競技者データ入力シート!AC89="", "", 競技者データ入力シート!AC89))</f>
        <v/>
      </c>
      <c r="AL85" s="15" t="str">
        <f>IF(競技者データ入力シート!AD89="", "", 競技者データ入力シート!AD89)</f>
        <v/>
      </c>
      <c r="AM85" s="15" t="str">
        <f>IF(競技者データ入力シート!AF89="", "", TRIM(競技者データ入力シート!AF89))</f>
        <v/>
      </c>
      <c r="AN85" s="15" t="str">
        <f>IF(競技者データ入力シート!AG89="", "", 競技者データ入力シート!AG89)</f>
        <v/>
      </c>
      <c r="AO85" s="15" t="str">
        <f>IF(AP85="", "", IF($K85="男", VLOOKUP(AP85, データ!$B$2:$C$101, 2, FALSE), IF($K85="女", VLOOKUP(AP85, データ!$F$2:$H$101, 2, FALSE), "")))</f>
        <v/>
      </c>
      <c r="AP85" s="15" t="str">
        <f>IF(A85="","",IF(競技者データ入力シート!AH89="", "", 競技者データ入力シート!AH89))</f>
        <v/>
      </c>
      <c r="AQ85" s="15" t="str">
        <f>IF(競技者データ入力シート!AI89="", "", 競技者データ入力シート!AI89)</f>
        <v/>
      </c>
      <c r="AR85" s="15" t="str">
        <f>IF(競技者データ入力シート!AK89="", "", TRIM(競技者データ入力シート!AK89))</f>
        <v/>
      </c>
      <c r="AS85" s="15" t="str">
        <f>IF(競技者データ入力シート!AL89="", "", 競技者データ入力シート!AL89)</f>
        <v/>
      </c>
      <c r="AT85" s="15" t="str">
        <f t="shared" si="13"/>
        <v/>
      </c>
    </row>
    <row r="86" spans="1:46" x14ac:dyDescent="0.15">
      <c r="A86" s="15" t="str">
        <f>競技者データ入力シート!A90</f>
        <v/>
      </c>
      <c r="B86" s="15" t="str">
        <f>IF(競技者データ入力シート!B90="", "", 競技者データ入力シート!B90)</f>
        <v/>
      </c>
      <c r="C86" s="15" t="str">
        <f>IF(競技者データ入力シート!C90="", "", 競技者データ入力シート!C90)</f>
        <v/>
      </c>
      <c r="D86" s="15" t="str">
        <f>IF(競技者データ入力シート!D90="", "", 競技者データ入力シート!D90)</f>
        <v/>
      </c>
      <c r="E86" s="15" t="str">
        <f t="shared" si="9"/>
        <v/>
      </c>
      <c r="F86" s="15" t="str">
        <f t="shared" si="10"/>
        <v/>
      </c>
      <c r="G86" s="15" t="str">
        <f t="shared" si="11"/>
        <v/>
      </c>
      <c r="H86" s="15" t="str">
        <f t="shared" si="12"/>
        <v/>
      </c>
      <c r="I86" s="15" t="str">
        <f>IF(競技者データ入力シート!E90="", "", 競技者データ入力シート!E90)</f>
        <v/>
      </c>
      <c r="J86" s="15" t="str">
        <f>IF(競技者データ入力シート!F90="", "", 競技者データ入力シート!F90)</f>
        <v/>
      </c>
      <c r="K86" s="15" t="str">
        <f>IF(競技者データ入力シート!H90="", "", 競技者データ入力シート!H90)</f>
        <v/>
      </c>
      <c r="L86" s="15" t="str">
        <f>IF(競技者データ入力シート!I90="", "", 競技者データ入力シート!I90)</f>
        <v/>
      </c>
      <c r="M86" s="15" t="str">
        <f>IF(競技者データ入力シート!J90="", "", 競技者データ入力シート!J90)</f>
        <v/>
      </c>
      <c r="N86" s="15" t="str">
        <f>IF(競技者データ入力シート!K90="", "", 競技者データ入力シート!K90)</f>
        <v/>
      </c>
      <c r="O86" s="15" t="str">
        <f>IF(競技者データ入力シート!L90="", "", 競技者データ入力シート!L90)</f>
        <v/>
      </c>
      <c r="P86" s="15" t="str">
        <f>IF(A86="","",競技者データ入力シート!$V$1)</f>
        <v/>
      </c>
      <c r="Q86" s="15" t="str">
        <f>IF(P86="", "", 競技者データ入力シート!$S$1)</f>
        <v/>
      </c>
      <c r="R86" s="15" t="str">
        <f>IF(P86="", "", 競技者データ入力シート!$O$1)</f>
        <v/>
      </c>
      <c r="T86" s="15" t="str">
        <f>IF(競技者データ入力シート!M90="", "", 競技者データ入力シート!M90)</f>
        <v/>
      </c>
      <c r="U86" s="15" t="str">
        <f>IF(V86="", "", IF($K86="男", VLOOKUP(V86, データ!$B$2:$C$101, 2, FALSE), IF($K86="女", VLOOKUP(V86, データ!$F$2:$H$101, 2, FALSE), "")))</f>
        <v/>
      </c>
      <c r="V86" s="15" t="str">
        <f>IF(A86="","",IF(競技者データ入力シート!N90="", "", 競技者データ入力シート!N90))</f>
        <v/>
      </c>
      <c r="W86" s="15" t="str">
        <f>IF(競技者データ入力シート!O90="", "", 競技者データ入力シート!O90)</f>
        <v/>
      </c>
      <c r="X86" s="15" t="str">
        <f>IF(競技者データ入力シート!Q90="", "", TRIM(競技者データ入力シート!Q90))</f>
        <v/>
      </c>
      <c r="Y86" s="15" t="str">
        <f>IF(競技者データ入力シート!R90="", "", 競技者データ入力シート!R90)</f>
        <v/>
      </c>
      <c r="Z86" s="15" t="str">
        <f>IF(AA86="", "", IF($K86="男", VLOOKUP(AA86, データ!$B$2:$C$101, 2, FALSE), IF($K86="女", VLOOKUP(AA86, データ!$F$2:$H$101, 2, FALSE), "")))</f>
        <v/>
      </c>
      <c r="AA86" s="15" t="str">
        <f>IF(A86="","",IF(競技者データ入力シート!S90="", "", 競技者データ入力シート!S90))</f>
        <v/>
      </c>
      <c r="AB86" s="15" t="str">
        <f>IF(競技者データ入力シート!T90="", "", 競技者データ入力シート!T90)</f>
        <v/>
      </c>
      <c r="AC86" s="15" t="str">
        <f>IF(競技者データ入力シート!V90="", "", TRIM(競技者データ入力シート!V90))</f>
        <v/>
      </c>
      <c r="AD86" s="15" t="str">
        <f>IF(競技者データ入力シート!W90="", "", 競技者データ入力シート!W90)</f>
        <v/>
      </c>
      <c r="AE86" s="15" t="str">
        <f>IF(AF86="", "", IF($K86="男", VLOOKUP(AF86, データ!$B$2:$C$101, 2, FALSE), IF($K86="女", VLOOKUP(AF86, データ!$F$2:$H$101, 2, FALSE), "")))</f>
        <v/>
      </c>
      <c r="AF86" s="15" t="str">
        <f>IF(A86="","",IF(競技者データ入力シート!X90="", "", 競技者データ入力シート!X90))</f>
        <v/>
      </c>
      <c r="AG86" s="15" t="str">
        <f>IF(競技者データ入力シート!Y90="", "", 競技者データ入力シート!Y90)</f>
        <v/>
      </c>
      <c r="AH86" s="15" t="str">
        <f>IF(競技者データ入力シート!AA90="", "", TRIM(競技者データ入力シート!AA90))</f>
        <v/>
      </c>
      <c r="AI86" s="15" t="str">
        <f>IF(競技者データ入力シート!AB90="", "", 競技者データ入力シート!AB90)</f>
        <v/>
      </c>
      <c r="AJ86" s="15" t="str">
        <f>IF(AK86="", "", IF($K86="男", VLOOKUP(AK86, データ!$B$2:$C$101, 2, FALSE), IF($K86="女", VLOOKUP(AK86, データ!$F$2:$H$101, 2, FALSE), "")))</f>
        <v/>
      </c>
      <c r="AK86" s="15" t="str">
        <f>IF(A86="","",IF(競技者データ入力シート!AC90="", "", 競技者データ入力シート!AC90))</f>
        <v/>
      </c>
      <c r="AL86" s="15" t="str">
        <f>IF(競技者データ入力シート!AD90="", "", 競技者データ入力シート!AD90)</f>
        <v/>
      </c>
      <c r="AM86" s="15" t="str">
        <f>IF(競技者データ入力シート!AF90="", "", TRIM(競技者データ入力シート!AF90))</f>
        <v/>
      </c>
      <c r="AN86" s="15" t="str">
        <f>IF(競技者データ入力シート!AG90="", "", 競技者データ入力シート!AG90)</f>
        <v/>
      </c>
      <c r="AO86" s="15" t="str">
        <f>IF(AP86="", "", IF($K86="男", VLOOKUP(AP86, データ!$B$2:$C$101, 2, FALSE), IF($K86="女", VLOOKUP(AP86, データ!$F$2:$H$101, 2, FALSE), "")))</f>
        <v/>
      </c>
      <c r="AP86" s="15" t="str">
        <f>IF(A86="","",IF(競技者データ入力シート!AH90="", "", 競技者データ入力シート!AH90))</f>
        <v/>
      </c>
      <c r="AQ86" s="15" t="str">
        <f>IF(競技者データ入力シート!AI90="", "", 競技者データ入力シート!AI90)</f>
        <v/>
      </c>
      <c r="AR86" s="15" t="str">
        <f>IF(競技者データ入力シート!AK90="", "", TRIM(競技者データ入力シート!AK90))</f>
        <v/>
      </c>
      <c r="AS86" s="15" t="str">
        <f>IF(競技者データ入力シート!AL90="", "", 競技者データ入力シート!AL90)</f>
        <v/>
      </c>
      <c r="AT86" s="15" t="str">
        <f t="shared" si="13"/>
        <v/>
      </c>
    </row>
    <row r="87" spans="1:46" x14ac:dyDescent="0.15">
      <c r="A87" s="15" t="str">
        <f>競技者データ入力シート!A91</f>
        <v/>
      </c>
      <c r="B87" s="15" t="str">
        <f>IF(競技者データ入力シート!B91="", "", 競技者データ入力シート!B91)</f>
        <v/>
      </c>
      <c r="C87" s="15" t="str">
        <f>IF(競技者データ入力シート!C91="", "", 競技者データ入力シート!C91)</f>
        <v/>
      </c>
      <c r="D87" s="15" t="str">
        <f>IF(競技者データ入力シート!D91="", "", 競技者データ入力シート!D91)</f>
        <v/>
      </c>
      <c r="E87" s="15" t="str">
        <f t="shared" si="9"/>
        <v/>
      </c>
      <c r="F87" s="15" t="str">
        <f t="shared" si="10"/>
        <v/>
      </c>
      <c r="G87" s="15" t="str">
        <f t="shared" si="11"/>
        <v/>
      </c>
      <c r="H87" s="15" t="str">
        <f t="shared" si="12"/>
        <v/>
      </c>
      <c r="I87" s="15" t="str">
        <f>IF(競技者データ入力シート!E91="", "", 競技者データ入力シート!E91)</f>
        <v/>
      </c>
      <c r="J87" s="15" t="str">
        <f>IF(競技者データ入力シート!F91="", "", 競技者データ入力シート!F91)</f>
        <v/>
      </c>
      <c r="K87" s="15" t="str">
        <f>IF(競技者データ入力シート!H91="", "", 競技者データ入力シート!H91)</f>
        <v/>
      </c>
      <c r="L87" s="15" t="str">
        <f>IF(競技者データ入力シート!I91="", "", 競技者データ入力シート!I91)</f>
        <v/>
      </c>
      <c r="M87" s="15" t="str">
        <f>IF(競技者データ入力シート!J91="", "", 競技者データ入力シート!J91)</f>
        <v/>
      </c>
      <c r="N87" s="15" t="str">
        <f>IF(競技者データ入力シート!K91="", "", 競技者データ入力シート!K91)</f>
        <v/>
      </c>
      <c r="O87" s="15" t="str">
        <f>IF(競技者データ入力シート!L91="", "", 競技者データ入力シート!L91)</f>
        <v/>
      </c>
      <c r="P87" s="15" t="str">
        <f>IF(A87="","",競技者データ入力シート!$V$1)</f>
        <v/>
      </c>
      <c r="Q87" s="15" t="str">
        <f>IF(P87="", "", 競技者データ入力シート!$S$1)</f>
        <v/>
      </c>
      <c r="R87" s="15" t="str">
        <f>IF(P87="", "", 競技者データ入力シート!$O$1)</f>
        <v/>
      </c>
      <c r="T87" s="15" t="str">
        <f>IF(競技者データ入力シート!M91="", "", 競技者データ入力シート!M91)</f>
        <v/>
      </c>
      <c r="U87" s="15" t="str">
        <f>IF(V87="", "", IF($K87="男", VLOOKUP(V87, データ!$B$2:$C$101, 2, FALSE), IF($K87="女", VLOOKUP(V87, データ!$F$2:$H$101, 2, FALSE), "")))</f>
        <v/>
      </c>
      <c r="V87" s="15" t="str">
        <f>IF(A87="","",IF(競技者データ入力シート!N91="", "", 競技者データ入力シート!N91))</f>
        <v/>
      </c>
      <c r="W87" s="15" t="str">
        <f>IF(競技者データ入力シート!O91="", "", 競技者データ入力シート!O91)</f>
        <v/>
      </c>
      <c r="X87" s="15" t="str">
        <f>IF(競技者データ入力シート!Q91="", "", TRIM(競技者データ入力シート!Q91))</f>
        <v/>
      </c>
      <c r="Y87" s="15" t="str">
        <f>IF(競技者データ入力シート!R91="", "", 競技者データ入力シート!R91)</f>
        <v/>
      </c>
      <c r="Z87" s="15" t="str">
        <f>IF(AA87="", "", IF($K87="男", VLOOKUP(AA87, データ!$B$2:$C$101, 2, FALSE), IF($K87="女", VLOOKUP(AA87, データ!$F$2:$H$101, 2, FALSE), "")))</f>
        <v/>
      </c>
      <c r="AA87" s="15" t="str">
        <f>IF(A87="","",IF(競技者データ入力シート!S91="", "", 競技者データ入力シート!S91))</f>
        <v/>
      </c>
      <c r="AB87" s="15" t="str">
        <f>IF(競技者データ入力シート!T91="", "", 競技者データ入力シート!T91)</f>
        <v/>
      </c>
      <c r="AC87" s="15" t="str">
        <f>IF(競技者データ入力シート!V91="", "", TRIM(競技者データ入力シート!V91))</f>
        <v/>
      </c>
      <c r="AD87" s="15" t="str">
        <f>IF(競技者データ入力シート!W91="", "", 競技者データ入力シート!W91)</f>
        <v/>
      </c>
      <c r="AE87" s="15" t="str">
        <f>IF(AF87="", "", IF($K87="男", VLOOKUP(AF87, データ!$B$2:$C$101, 2, FALSE), IF($K87="女", VLOOKUP(AF87, データ!$F$2:$H$101, 2, FALSE), "")))</f>
        <v/>
      </c>
      <c r="AF87" s="15" t="str">
        <f>IF(A87="","",IF(競技者データ入力シート!X91="", "", 競技者データ入力シート!X91))</f>
        <v/>
      </c>
      <c r="AG87" s="15" t="str">
        <f>IF(競技者データ入力シート!Y91="", "", 競技者データ入力シート!Y91)</f>
        <v/>
      </c>
      <c r="AH87" s="15" t="str">
        <f>IF(競技者データ入力シート!AA91="", "", TRIM(競技者データ入力シート!AA91))</f>
        <v/>
      </c>
      <c r="AI87" s="15" t="str">
        <f>IF(競技者データ入力シート!AB91="", "", 競技者データ入力シート!AB91)</f>
        <v/>
      </c>
      <c r="AJ87" s="15" t="str">
        <f>IF(AK87="", "", IF($K87="男", VLOOKUP(AK87, データ!$B$2:$C$101, 2, FALSE), IF($K87="女", VLOOKUP(AK87, データ!$F$2:$H$101, 2, FALSE), "")))</f>
        <v/>
      </c>
      <c r="AK87" s="15" t="str">
        <f>IF(A87="","",IF(競技者データ入力シート!AC91="", "", 競技者データ入力シート!AC91))</f>
        <v/>
      </c>
      <c r="AL87" s="15" t="str">
        <f>IF(競技者データ入力シート!AD91="", "", 競技者データ入力シート!AD91)</f>
        <v/>
      </c>
      <c r="AM87" s="15" t="str">
        <f>IF(競技者データ入力シート!AF91="", "", TRIM(競技者データ入力シート!AF91))</f>
        <v/>
      </c>
      <c r="AN87" s="15" t="str">
        <f>IF(競技者データ入力シート!AG91="", "", 競技者データ入力シート!AG91)</f>
        <v/>
      </c>
      <c r="AO87" s="15" t="str">
        <f>IF(AP87="", "", IF($K87="男", VLOOKUP(AP87, データ!$B$2:$C$101, 2, FALSE), IF($K87="女", VLOOKUP(AP87, データ!$F$2:$H$101, 2, FALSE), "")))</f>
        <v/>
      </c>
      <c r="AP87" s="15" t="str">
        <f>IF(A87="","",IF(競技者データ入力シート!AH91="", "", 競技者データ入力シート!AH91))</f>
        <v/>
      </c>
      <c r="AQ87" s="15" t="str">
        <f>IF(競技者データ入力シート!AI91="", "", 競技者データ入力シート!AI91)</f>
        <v/>
      </c>
      <c r="AR87" s="15" t="str">
        <f>IF(競技者データ入力シート!AK91="", "", TRIM(競技者データ入力シート!AK91))</f>
        <v/>
      </c>
      <c r="AS87" s="15" t="str">
        <f>IF(競技者データ入力シート!AL91="", "", 競技者データ入力シート!AL91)</f>
        <v/>
      </c>
      <c r="AT87" s="15" t="str">
        <f t="shared" si="13"/>
        <v/>
      </c>
    </row>
    <row r="88" spans="1:46" x14ac:dyDescent="0.15">
      <c r="A88" s="15" t="str">
        <f>競技者データ入力シート!A92</f>
        <v/>
      </c>
      <c r="B88" s="15" t="str">
        <f>IF(競技者データ入力シート!B92="", "", 競技者データ入力シート!B92)</f>
        <v/>
      </c>
      <c r="C88" s="15" t="str">
        <f>IF(競技者データ入力シート!C92="", "", 競技者データ入力シート!C92)</f>
        <v/>
      </c>
      <c r="D88" s="15" t="str">
        <f>IF(競技者データ入力シート!D92="", "", 競技者データ入力シート!D92)</f>
        <v/>
      </c>
      <c r="E88" s="15" t="str">
        <f t="shared" si="9"/>
        <v/>
      </c>
      <c r="F88" s="15" t="str">
        <f t="shared" si="10"/>
        <v/>
      </c>
      <c r="G88" s="15" t="str">
        <f t="shared" si="11"/>
        <v/>
      </c>
      <c r="H88" s="15" t="str">
        <f t="shared" si="12"/>
        <v/>
      </c>
      <c r="I88" s="15" t="str">
        <f>IF(競技者データ入力シート!E92="", "", 競技者データ入力シート!E92)</f>
        <v/>
      </c>
      <c r="J88" s="15" t="str">
        <f>IF(競技者データ入力シート!F92="", "", 競技者データ入力シート!F92)</f>
        <v/>
      </c>
      <c r="K88" s="15" t="str">
        <f>IF(競技者データ入力シート!H92="", "", 競技者データ入力シート!H92)</f>
        <v/>
      </c>
      <c r="L88" s="15" t="str">
        <f>IF(競技者データ入力シート!I92="", "", 競技者データ入力シート!I92)</f>
        <v/>
      </c>
      <c r="M88" s="15" t="str">
        <f>IF(競技者データ入力シート!J92="", "", 競技者データ入力シート!J92)</f>
        <v/>
      </c>
      <c r="N88" s="15" t="str">
        <f>IF(競技者データ入力シート!K92="", "", 競技者データ入力シート!K92)</f>
        <v/>
      </c>
      <c r="O88" s="15" t="str">
        <f>IF(競技者データ入力シート!L92="", "", 競技者データ入力シート!L92)</f>
        <v/>
      </c>
      <c r="P88" s="15" t="str">
        <f>IF(A88="","",競技者データ入力シート!$V$1)</f>
        <v/>
      </c>
      <c r="Q88" s="15" t="str">
        <f>IF(P88="", "", 競技者データ入力シート!$S$1)</f>
        <v/>
      </c>
      <c r="R88" s="15" t="str">
        <f>IF(P88="", "", 競技者データ入力シート!$O$1)</f>
        <v/>
      </c>
      <c r="T88" s="15" t="str">
        <f>IF(競技者データ入力シート!M92="", "", 競技者データ入力シート!M92)</f>
        <v/>
      </c>
      <c r="U88" s="15" t="str">
        <f>IF(V88="", "", IF($K88="男", VLOOKUP(V88, データ!$B$2:$C$101, 2, FALSE), IF($K88="女", VLOOKUP(V88, データ!$F$2:$H$101, 2, FALSE), "")))</f>
        <v/>
      </c>
      <c r="V88" s="15" t="str">
        <f>IF(A88="","",IF(競技者データ入力シート!N92="", "", 競技者データ入力シート!N92))</f>
        <v/>
      </c>
      <c r="W88" s="15" t="str">
        <f>IF(競技者データ入力シート!O92="", "", 競技者データ入力シート!O92)</f>
        <v/>
      </c>
      <c r="X88" s="15" t="str">
        <f>IF(競技者データ入力シート!Q92="", "", TRIM(競技者データ入力シート!Q92))</f>
        <v/>
      </c>
      <c r="Y88" s="15" t="str">
        <f>IF(競技者データ入力シート!R92="", "", 競技者データ入力シート!R92)</f>
        <v/>
      </c>
      <c r="Z88" s="15" t="str">
        <f>IF(AA88="", "", IF($K88="男", VLOOKUP(AA88, データ!$B$2:$C$101, 2, FALSE), IF($K88="女", VLOOKUP(AA88, データ!$F$2:$H$101, 2, FALSE), "")))</f>
        <v/>
      </c>
      <c r="AA88" s="15" t="str">
        <f>IF(A88="","",IF(競技者データ入力シート!S92="", "", 競技者データ入力シート!S92))</f>
        <v/>
      </c>
      <c r="AB88" s="15" t="str">
        <f>IF(競技者データ入力シート!T92="", "", 競技者データ入力シート!T92)</f>
        <v/>
      </c>
      <c r="AC88" s="15" t="str">
        <f>IF(競技者データ入力シート!V92="", "", TRIM(競技者データ入力シート!V92))</f>
        <v/>
      </c>
      <c r="AD88" s="15" t="str">
        <f>IF(競技者データ入力シート!W92="", "", 競技者データ入力シート!W92)</f>
        <v/>
      </c>
      <c r="AE88" s="15" t="str">
        <f>IF(AF88="", "", IF($K88="男", VLOOKUP(AF88, データ!$B$2:$C$101, 2, FALSE), IF($K88="女", VLOOKUP(AF88, データ!$F$2:$H$101, 2, FALSE), "")))</f>
        <v/>
      </c>
      <c r="AF88" s="15" t="str">
        <f>IF(A88="","",IF(競技者データ入力シート!X92="", "", 競技者データ入力シート!X92))</f>
        <v/>
      </c>
      <c r="AG88" s="15" t="str">
        <f>IF(競技者データ入力シート!Y92="", "", 競技者データ入力シート!Y92)</f>
        <v/>
      </c>
      <c r="AH88" s="15" t="str">
        <f>IF(競技者データ入力シート!AA92="", "", TRIM(競技者データ入力シート!AA92))</f>
        <v/>
      </c>
      <c r="AI88" s="15" t="str">
        <f>IF(競技者データ入力シート!AB92="", "", 競技者データ入力シート!AB92)</f>
        <v/>
      </c>
      <c r="AJ88" s="15" t="str">
        <f>IF(AK88="", "", IF($K88="男", VLOOKUP(AK88, データ!$B$2:$C$101, 2, FALSE), IF($K88="女", VLOOKUP(AK88, データ!$F$2:$H$101, 2, FALSE), "")))</f>
        <v/>
      </c>
      <c r="AK88" s="15" t="str">
        <f>IF(A88="","",IF(競技者データ入力シート!AC92="", "", 競技者データ入力シート!AC92))</f>
        <v/>
      </c>
      <c r="AL88" s="15" t="str">
        <f>IF(競技者データ入力シート!AD92="", "", 競技者データ入力シート!AD92)</f>
        <v/>
      </c>
      <c r="AM88" s="15" t="str">
        <f>IF(競技者データ入力シート!AF92="", "", TRIM(競技者データ入力シート!AF92))</f>
        <v/>
      </c>
      <c r="AN88" s="15" t="str">
        <f>IF(競技者データ入力シート!AG92="", "", 競技者データ入力シート!AG92)</f>
        <v/>
      </c>
      <c r="AO88" s="15" t="str">
        <f>IF(AP88="", "", IF($K88="男", VLOOKUP(AP88, データ!$B$2:$C$101, 2, FALSE), IF($K88="女", VLOOKUP(AP88, データ!$F$2:$H$101, 2, FALSE), "")))</f>
        <v/>
      </c>
      <c r="AP88" s="15" t="str">
        <f>IF(A88="","",IF(競技者データ入力シート!AH92="", "", 競技者データ入力シート!AH92))</f>
        <v/>
      </c>
      <c r="AQ88" s="15" t="str">
        <f>IF(競技者データ入力シート!AI92="", "", 競技者データ入力シート!AI92)</f>
        <v/>
      </c>
      <c r="AR88" s="15" t="str">
        <f>IF(競技者データ入力シート!AK92="", "", TRIM(競技者データ入力シート!AK92))</f>
        <v/>
      </c>
      <c r="AS88" s="15" t="str">
        <f>IF(競技者データ入力シート!AL92="", "", 競技者データ入力シート!AL92)</f>
        <v/>
      </c>
      <c r="AT88" s="15" t="str">
        <f t="shared" si="13"/>
        <v/>
      </c>
    </row>
    <row r="89" spans="1:46" x14ac:dyDescent="0.15">
      <c r="A89" s="15" t="str">
        <f>競技者データ入力シート!A93</f>
        <v/>
      </c>
      <c r="B89" s="15" t="str">
        <f>IF(競技者データ入力シート!B93="", "", 競技者データ入力シート!B93)</f>
        <v/>
      </c>
      <c r="C89" s="15" t="str">
        <f>IF(競技者データ入力シート!C93="", "", 競技者データ入力シート!C93)</f>
        <v/>
      </c>
      <c r="D89" s="15" t="str">
        <f>IF(競技者データ入力シート!D93="", "", 競技者データ入力シート!D93)</f>
        <v/>
      </c>
      <c r="E89" s="15" t="str">
        <f t="shared" si="9"/>
        <v/>
      </c>
      <c r="F89" s="15" t="str">
        <f t="shared" si="10"/>
        <v/>
      </c>
      <c r="G89" s="15" t="str">
        <f t="shared" si="11"/>
        <v/>
      </c>
      <c r="H89" s="15" t="str">
        <f t="shared" si="12"/>
        <v/>
      </c>
      <c r="I89" s="15" t="str">
        <f>IF(競技者データ入力シート!E93="", "", 競技者データ入力シート!E93)</f>
        <v/>
      </c>
      <c r="J89" s="15" t="str">
        <f>IF(競技者データ入力シート!F93="", "", 競技者データ入力シート!F93)</f>
        <v/>
      </c>
      <c r="K89" s="15" t="str">
        <f>IF(競技者データ入力シート!H93="", "", 競技者データ入力シート!H93)</f>
        <v/>
      </c>
      <c r="L89" s="15" t="str">
        <f>IF(競技者データ入力シート!I93="", "", 競技者データ入力シート!I93)</f>
        <v/>
      </c>
      <c r="M89" s="15" t="str">
        <f>IF(競技者データ入力シート!J93="", "", 競技者データ入力シート!J93)</f>
        <v/>
      </c>
      <c r="N89" s="15" t="str">
        <f>IF(競技者データ入力シート!K93="", "", 競技者データ入力シート!K93)</f>
        <v/>
      </c>
      <c r="O89" s="15" t="str">
        <f>IF(競技者データ入力シート!L93="", "", 競技者データ入力シート!L93)</f>
        <v/>
      </c>
      <c r="P89" s="15" t="str">
        <f>IF(A89="","",競技者データ入力シート!$V$1)</f>
        <v/>
      </c>
      <c r="Q89" s="15" t="str">
        <f>IF(P89="", "", 競技者データ入力シート!$S$1)</f>
        <v/>
      </c>
      <c r="R89" s="15" t="str">
        <f>IF(P89="", "", 競技者データ入力シート!$O$1)</f>
        <v/>
      </c>
      <c r="T89" s="15" t="str">
        <f>IF(競技者データ入力シート!M93="", "", 競技者データ入力シート!M93)</f>
        <v/>
      </c>
      <c r="U89" s="15" t="str">
        <f>IF(V89="", "", IF($K89="男", VLOOKUP(V89, データ!$B$2:$C$101, 2, FALSE), IF($K89="女", VLOOKUP(V89, データ!$F$2:$H$101, 2, FALSE), "")))</f>
        <v/>
      </c>
      <c r="V89" s="15" t="str">
        <f>IF(A89="","",IF(競技者データ入力シート!N93="", "", 競技者データ入力シート!N93))</f>
        <v/>
      </c>
      <c r="W89" s="15" t="str">
        <f>IF(競技者データ入力シート!O93="", "", 競技者データ入力シート!O93)</f>
        <v/>
      </c>
      <c r="X89" s="15" t="str">
        <f>IF(競技者データ入力シート!Q93="", "", TRIM(競技者データ入力シート!Q93))</f>
        <v/>
      </c>
      <c r="Y89" s="15" t="str">
        <f>IF(競技者データ入力シート!R93="", "", 競技者データ入力シート!R93)</f>
        <v/>
      </c>
      <c r="Z89" s="15" t="str">
        <f>IF(AA89="", "", IF($K89="男", VLOOKUP(AA89, データ!$B$2:$C$101, 2, FALSE), IF($K89="女", VLOOKUP(AA89, データ!$F$2:$H$101, 2, FALSE), "")))</f>
        <v/>
      </c>
      <c r="AA89" s="15" t="str">
        <f>IF(A89="","",IF(競技者データ入力シート!S93="", "", 競技者データ入力シート!S93))</f>
        <v/>
      </c>
      <c r="AB89" s="15" t="str">
        <f>IF(競技者データ入力シート!T93="", "", 競技者データ入力シート!T93)</f>
        <v/>
      </c>
      <c r="AC89" s="15" t="str">
        <f>IF(競技者データ入力シート!V93="", "", TRIM(競技者データ入力シート!V93))</f>
        <v/>
      </c>
      <c r="AD89" s="15" t="str">
        <f>IF(競技者データ入力シート!W93="", "", 競技者データ入力シート!W93)</f>
        <v/>
      </c>
      <c r="AE89" s="15" t="str">
        <f>IF(AF89="", "", IF($K89="男", VLOOKUP(AF89, データ!$B$2:$C$101, 2, FALSE), IF($K89="女", VLOOKUP(AF89, データ!$F$2:$H$101, 2, FALSE), "")))</f>
        <v/>
      </c>
      <c r="AF89" s="15" t="str">
        <f>IF(A89="","",IF(競技者データ入力シート!X93="", "", 競技者データ入力シート!X93))</f>
        <v/>
      </c>
      <c r="AG89" s="15" t="str">
        <f>IF(競技者データ入力シート!Y93="", "", 競技者データ入力シート!Y93)</f>
        <v/>
      </c>
      <c r="AH89" s="15" t="str">
        <f>IF(競技者データ入力シート!AA93="", "", TRIM(競技者データ入力シート!AA93))</f>
        <v/>
      </c>
      <c r="AI89" s="15" t="str">
        <f>IF(競技者データ入力シート!AB93="", "", 競技者データ入力シート!AB93)</f>
        <v/>
      </c>
      <c r="AJ89" s="15" t="str">
        <f>IF(AK89="", "", IF($K89="男", VLOOKUP(AK89, データ!$B$2:$C$101, 2, FALSE), IF($K89="女", VLOOKUP(AK89, データ!$F$2:$H$101, 2, FALSE), "")))</f>
        <v/>
      </c>
      <c r="AK89" s="15" t="str">
        <f>IF(A89="","",IF(競技者データ入力シート!AC93="", "", 競技者データ入力シート!AC93))</f>
        <v/>
      </c>
      <c r="AL89" s="15" t="str">
        <f>IF(競技者データ入力シート!AD93="", "", 競技者データ入力シート!AD93)</f>
        <v/>
      </c>
      <c r="AM89" s="15" t="str">
        <f>IF(競技者データ入力シート!AF93="", "", TRIM(競技者データ入力シート!AF93))</f>
        <v/>
      </c>
      <c r="AN89" s="15" t="str">
        <f>IF(競技者データ入力シート!AG93="", "", 競技者データ入力シート!AG93)</f>
        <v/>
      </c>
      <c r="AO89" s="15" t="str">
        <f>IF(AP89="", "", IF($K89="男", VLOOKUP(AP89, データ!$B$2:$C$101, 2, FALSE), IF($K89="女", VLOOKUP(AP89, データ!$F$2:$H$101, 2, FALSE), "")))</f>
        <v/>
      </c>
      <c r="AP89" s="15" t="str">
        <f>IF(A89="","",IF(競技者データ入力シート!AH93="", "", 競技者データ入力シート!AH93))</f>
        <v/>
      </c>
      <c r="AQ89" s="15" t="str">
        <f>IF(競技者データ入力シート!AI93="", "", 競技者データ入力シート!AI93)</f>
        <v/>
      </c>
      <c r="AR89" s="15" t="str">
        <f>IF(競技者データ入力シート!AK93="", "", TRIM(競技者データ入力シート!AK93))</f>
        <v/>
      </c>
      <c r="AS89" s="15" t="str">
        <f>IF(競技者データ入力シート!AL93="", "", 競技者データ入力シート!AL93)</f>
        <v/>
      </c>
      <c r="AT89" s="15" t="str">
        <f t="shared" si="13"/>
        <v/>
      </c>
    </row>
    <row r="90" spans="1:46" x14ac:dyDescent="0.15">
      <c r="A90" s="15" t="str">
        <f>競技者データ入力シート!A94</f>
        <v/>
      </c>
      <c r="B90" s="15" t="str">
        <f>IF(競技者データ入力シート!B94="", "", 競技者データ入力シート!B94)</f>
        <v/>
      </c>
      <c r="C90" s="15" t="str">
        <f>IF(競技者データ入力シート!C94="", "", 競技者データ入力シート!C94)</f>
        <v/>
      </c>
      <c r="D90" s="15" t="str">
        <f>IF(競技者データ入力シート!D94="", "", 競技者データ入力シート!D94)</f>
        <v/>
      </c>
      <c r="E90" s="15" t="str">
        <f t="shared" si="9"/>
        <v/>
      </c>
      <c r="F90" s="15" t="str">
        <f t="shared" si="10"/>
        <v/>
      </c>
      <c r="G90" s="15" t="str">
        <f t="shared" si="11"/>
        <v/>
      </c>
      <c r="H90" s="15" t="str">
        <f t="shared" si="12"/>
        <v/>
      </c>
      <c r="I90" s="15" t="str">
        <f>IF(競技者データ入力シート!E94="", "", 競技者データ入力シート!E94)</f>
        <v/>
      </c>
      <c r="J90" s="15" t="str">
        <f>IF(競技者データ入力シート!F94="", "", 競技者データ入力シート!F94)</f>
        <v/>
      </c>
      <c r="K90" s="15" t="str">
        <f>IF(競技者データ入力シート!H94="", "", 競技者データ入力シート!H94)</f>
        <v/>
      </c>
      <c r="L90" s="15" t="str">
        <f>IF(競技者データ入力シート!I94="", "", 競技者データ入力シート!I94)</f>
        <v/>
      </c>
      <c r="M90" s="15" t="str">
        <f>IF(競技者データ入力シート!J94="", "", 競技者データ入力シート!J94)</f>
        <v/>
      </c>
      <c r="N90" s="15" t="str">
        <f>IF(競技者データ入力シート!K94="", "", 競技者データ入力シート!K94)</f>
        <v/>
      </c>
      <c r="O90" s="15" t="str">
        <f>IF(競技者データ入力シート!L94="", "", 競技者データ入力シート!L94)</f>
        <v/>
      </c>
      <c r="P90" s="15" t="str">
        <f>IF(A90="","",競技者データ入力シート!$V$1)</f>
        <v/>
      </c>
      <c r="Q90" s="15" t="str">
        <f>IF(P90="", "", 競技者データ入力シート!$S$1)</f>
        <v/>
      </c>
      <c r="R90" s="15" t="str">
        <f>IF(P90="", "", 競技者データ入力シート!$O$1)</f>
        <v/>
      </c>
      <c r="T90" s="15" t="str">
        <f>IF(競技者データ入力シート!M94="", "", 競技者データ入力シート!M94)</f>
        <v/>
      </c>
      <c r="U90" s="15" t="str">
        <f>IF(V90="", "", IF($K90="男", VLOOKUP(V90, データ!$B$2:$C$101, 2, FALSE), IF($K90="女", VLOOKUP(V90, データ!$F$2:$H$101, 2, FALSE), "")))</f>
        <v/>
      </c>
      <c r="V90" s="15" t="str">
        <f>IF(A90="","",IF(競技者データ入力シート!N94="", "", 競技者データ入力シート!N94))</f>
        <v/>
      </c>
      <c r="W90" s="15" t="str">
        <f>IF(競技者データ入力シート!O94="", "", 競技者データ入力シート!O94)</f>
        <v/>
      </c>
      <c r="X90" s="15" t="str">
        <f>IF(競技者データ入力シート!Q94="", "", TRIM(競技者データ入力シート!Q94))</f>
        <v/>
      </c>
      <c r="Y90" s="15" t="str">
        <f>IF(競技者データ入力シート!R94="", "", 競技者データ入力シート!R94)</f>
        <v/>
      </c>
      <c r="Z90" s="15" t="str">
        <f>IF(AA90="", "", IF($K90="男", VLOOKUP(AA90, データ!$B$2:$C$101, 2, FALSE), IF($K90="女", VLOOKUP(AA90, データ!$F$2:$H$101, 2, FALSE), "")))</f>
        <v/>
      </c>
      <c r="AA90" s="15" t="str">
        <f>IF(A90="","",IF(競技者データ入力シート!S94="", "", 競技者データ入力シート!S94))</f>
        <v/>
      </c>
      <c r="AB90" s="15" t="str">
        <f>IF(競技者データ入力シート!T94="", "", 競技者データ入力シート!T94)</f>
        <v/>
      </c>
      <c r="AC90" s="15" t="str">
        <f>IF(競技者データ入力シート!V94="", "", TRIM(競技者データ入力シート!V94))</f>
        <v/>
      </c>
      <c r="AD90" s="15" t="str">
        <f>IF(競技者データ入力シート!W94="", "", 競技者データ入力シート!W94)</f>
        <v/>
      </c>
      <c r="AE90" s="15" t="str">
        <f>IF(AF90="", "", IF($K90="男", VLOOKUP(AF90, データ!$B$2:$C$101, 2, FALSE), IF($K90="女", VLOOKUP(AF90, データ!$F$2:$H$101, 2, FALSE), "")))</f>
        <v/>
      </c>
      <c r="AF90" s="15" t="str">
        <f>IF(A90="","",IF(競技者データ入力シート!X94="", "", 競技者データ入力シート!X94))</f>
        <v/>
      </c>
      <c r="AG90" s="15" t="str">
        <f>IF(競技者データ入力シート!Y94="", "", 競技者データ入力シート!Y94)</f>
        <v/>
      </c>
      <c r="AH90" s="15" t="str">
        <f>IF(競技者データ入力シート!AA94="", "", TRIM(競技者データ入力シート!AA94))</f>
        <v/>
      </c>
      <c r="AI90" s="15" t="str">
        <f>IF(競技者データ入力シート!AB94="", "", 競技者データ入力シート!AB94)</f>
        <v/>
      </c>
      <c r="AJ90" s="15" t="str">
        <f>IF(AK90="", "", IF($K90="男", VLOOKUP(AK90, データ!$B$2:$C$101, 2, FALSE), IF($K90="女", VLOOKUP(AK90, データ!$F$2:$H$101, 2, FALSE), "")))</f>
        <v/>
      </c>
      <c r="AK90" s="15" t="str">
        <f>IF(A90="","",IF(競技者データ入力シート!AC94="", "", 競技者データ入力シート!AC94))</f>
        <v/>
      </c>
      <c r="AL90" s="15" t="str">
        <f>IF(競技者データ入力シート!AD94="", "", 競技者データ入力シート!AD94)</f>
        <v/>
      </c>
      <c r="AM90" s="15" t="str">
        <f>IF(競技者データ入力シート!AF94="", "", TRIM(競技者データ入力シート!AF94))</f>
        <v/>
      </c>
      <c r="AN90" s="15" t="str">
        <f>IF(競技者データ入力シート!AG94="", "", 競技者データ入力シート!AG94)</f>
        <v/>
      </c>
      <c r="AO90" s="15" t="str">
        <f>IF(AP90="", "", IF($K90="男", VLOOKUP(AP90, データ!$B$2:$C$101, 2, FALSE), IF($K90="女", VLOOKUP(AP90, データ!$F$2:$H$101, 2, FALSE), "")))</f>
        <v/>
      </c>
      <c r="AP90" s="15" t="str">
        <f>IF(A90="","",IF(競技者データ入力シート!AH94="", "", 競技者データ入力シート!AH94))</f>
        <v/>
      </c>
      <c r="AQ90" s="15" t="str">
        <f>IF(競技者データ入力シート!AI94="", "", 競技者データ入力シート!AI94)</f>
        <v/>
      </c>
      <c r="AR90" s="15" t="str">
        <f>IF(競技者データ入力シート!AK94="", "", TRIM(競技者データ入力シート!AK94))</f>
        <v/>
      </c>
      <c r="AS90" s="15" t="str">
        <f>IF(競技者データ入力シート!AL94="", "", 競技者データ入力シート!AL94)</f>
        <v/>
      </c>
      <c r="AT90" s="15" t="str">
        <f t="shared" si="13"/>
        <v/>
      </c>
    </row>
    <row r="91" spans="1:46" x14ac:dyDescent="0.15">
      <c r="A91" s="15" t="str">
        <f>競技者データ入力シート!A95</f>
        <v/>
      </c>
      <c r="B91" s="15" t="str">
        <f>IF(競技者データ入力シート!B95="", "", 競技者データ入力シート!B95)</f>
        <v/>
      </c>
      <c r="C91" s="15" t="str">
        <f>IF(競技者データ入力シート!C95="", "", 競技者データ入力シート!C95)</f>
        <v/>
      </c>
      <c r="D91" s="15" t="str">
        <f>IF(競技者データ入力シート!D95="", "", 競技者データ入力シート!D95)</f>
        <v/>
      </c>
      <c r="E91" s="15" t="str">
        <f t="shared" si="9"/>
        <v/>
      </c>
      <c r="F91" s="15" t="str">
        <f t="shared" si="10"/>
        <v/>
      </c>
      <c r="G91" s="15" t="str">
        <f t="shared" si="11"/>
        <v/>
      </c>
      <c r="H91" s="15" t="str">
        <f t="shared" si="12"/>
        <v/>
      </c>
      <c r="I91" s="15" t="str">
        <f>IF(競技者データ入力シート!E95="", "", 競技者データ入力シート!E95)</f>
        <v/>
      </c>
      <c r="J91" s="15" t="str">
        <f>IF(競技者データ入力シート!F95="", "", 競技者データ入力シート!F95)</f>
        <v/>
      </c>
      <c r="K91" s="15" t="str">
        <f>IF(競技者データ入力シート!H95="", "", 競技者データ入力シート!H95)</f>
        <v/>
      </c>
      <c r="L91" s="15" t="str">
        <f>IF(競技者データ入力シート!I95="", "", 競技者データ入力シート!I95)</f>
        <v/>
      </c>
      <c r="M91" s="15" t="str">
        <f>IF(競技者データ入力シート!J95="", "", 競技者データ入力シート!J95)</f>
        <v/>
      </c>
      <c r="N91" s="15" t="str">
        <f>IF(競技者データ入力シート!K95="", "", 競技者データ入力シート!K95)</f>
        <v/>
      </c>
      <c r="O91" s="15" t="str">
        <f>IF(競技者データ入力シート!L95="", "", 競技者データ入力シート!L95)</f>
        <v/>
      </c>
      <c r="P91" s="15" t="str">
        <f>IF(A91="","",競技者データ入力シート!$V$1)</f>
        <v/>
      </c>
      <c r="Q91" s="15" t="str">
        <f>IF(P91="", "", 競技者データ入力シート!$S$1)</f>
        <v/>
      </c>
      <c r="R91" s="15" t="str">
        <f>IF(P91="", "", 競技者データ入力シート!$O$1)</f>
        <v/>
      </c>
      <c r="T91" s="15" t="str">
        <f>IF(競技者データ入力シート!M95="", "", 競技者データ入力シート!M95)</f>
        <v/>
      </c>
      <c r="U91" s="15" t="str">
        <f>IF(V91="", "", IF($K91="男", VLOOKUP(V91, データ!$B$2:$C$101, 2, FALSE), IF($K91="女", VLOOKUP(V91, データ!$F$2:$H$101, 2, FALSE), "")))</f>
        <v/>
      </c>
      <c r="V91" s="15" t="str">
        <f>IF(A91="","",IF(競技者データ入力シート!N95="", "", 競技者データ入力シート!N95))</f>
        <v/>
      </c>
      <c r="W91" s="15" t="str">
        <f>IF(競技者データ入力シート!O95="", "", 競技者データ入力シート!O95)</f>
        <v/>
      </c>
      <c r="X91" s="15" t="str">
        <f>IF(競技者データ入力シート!Q95="", "", TRIM(競技者データ入力シート!Q95))</f>
        <v/>
      </c>
      <c r="Y91" s="15" t="str">
        <f>IF(競技者データ入力シート!R95="", "", 競技者データ入力シート!R95)</f>
        <v/>
      </c>
      <c r="Z91" s="15" t="str">
        <f>IF(AA91="", "", IF($K91="男", VLOOKUP(AA91, データ!$B$2:$C$101, 2, FALSE), IF($K91="女", VLOOKUP(AA91, データ!$F$2:$H$101, 2, FALSE), "")))</f>
        <v/>
      </c>
      <c r="AA91" s="15" t="str">
        <f>IF(A91="","",IF(競技者データ入力シート!S95="", "", 競技者データ入力シート!S95))</f>
        <v/>
      </c>
      <c r="AB91" s="15" t="str">
        <f>IF(競技者データ入力シート!T95="", "", 競技者データ入力シート!T95)</f>
        <v/>
      </c>
      <c r="AC91" s="15" t="str">
        <f>IF(競技者データ入力シート!V95="", "", TRIM(競技者データ入力シート!V95))</f>
        <v/>
      </c>
      <c r="AD91" s="15" t="str">
        <f>IF(競技者データ入力シート!W95="", "", 競技者データ入力シート!W95)</f>
        <v/>
      </c>
      <c r="AE91" s="15" t="str">
        <f>IF(AF91="", "", IF($K91="男", VLOOKUP(AF91, データ!$B$2:$C$101, 2, FALSE), IF($K91="女", VLOOKUP(AF91, データ!$F$2:$H$101, 2, FALSE), "")))</f>
        <v/>
      </c>
      <c r="AF91" s="15" t="str">
        <f>IF(A91="","",IF(競技者データ入力シート!X95="", "", 競技者データ入力シート!X95))</f>
        <v/>
      </c>
      <c r="AG91" s="15" t="str">
        <f>IF(競技者データ入力シート!Y95="", "", 競技者データ入力シート!Y95)</f>
        <v/>
      </c>
      <c r="AH91" s="15" t="str">
        <f>IF(競技者データ入力シート!AA95="", "", TRIM(競技者データ入力シート!AA95))</f>
        <v/>
      </c>
      <c r="AI91" s="15" t="str">
        <f>IF(競技者データ入力シート!AB95="", "", 競技者データ入力シート!AB95)</f>
        <v/>
      </c>
      <c r="AJ91" s="15" t="str">
        <f>IF(AK91="", "", IF($K91="男", VLOOKUP(AK91, データ!$B$2:$C$101, 2, FALSE), IF($K91="女", VLOOKUP(AK91, データ!$F$2:$H$101, 2, FALSE), "")))</f>
        <v/>
      </c>
      <c r="AK91" s="15" t="str">
        <f>IF(A91="","",IF(競技者データ入力シート!AC95="", "", 競技者データ入力シート!AC95))</f>
        <v/>
      </c>
      <c r="AL91" s="15" t="str">
        <f>IF(競技者データ入力シート!AD95="", "", 競技者データ入力シート!AD95)</f>
        <v/>
      </c>
      <c r="AM91" s="15" t="str">
        <f>IF(競技者データ入力シート!AF95="", "", TRIM(競技者データ入力シート!AF95))</f>
        <v/>
      </c>
      <c r="AN91" s="15" t="str">
        <f>IF(競技者データ入力シート!AG95="", "", 競技者データ入力シート!AG95)</f>
        <v/>
      </c>
      <c r="AO91" s="15" t="str">
        <f>IF(AP91="", "", IF($K91="男", VLOOKUP(AP91, データ!$B$2:$C$101, 2, FALSE), IF($K91="女", VLOOKUP(AP91, データ!$F$2:$H$101, 2, FALSE), "")))</f>
        <v/>
      </c>
      <c r="AP91" s="15" t="str">
        <f>IF(A91="","",IF(競技者データ入力シート!AH95="", "", 競技者データ入力シート!AH95))</f>
        <v/>
      </c>
      <c r="AQ91" s="15" t="str">
        <f>IF(競技者データ入力シート!AI95="", "", 競技者データ入力シート!AI95)</f>
        <v/>
      </c>
      <c r="AR91" s="15" t="str">
        <f>IF(競技者データ入力シート!AK95="", "", TRIM(競技者データ入力シート!AK95))</f>
        <v/>
      </c>
      <c r="AS91" s="15" t="str">
        <f>IF(競技者データ入力シート!AL95="", "", 競技者データ入力シート!AL95)</f>
        <v/>
      </c>
      <c r="AT91" s="15" t="str">
        <f t="shared" si="13"/>
        <v/>
      </c>
    </row>
    <row r="92" spans="1:46" x14ac:dyDescent="0.15">
      <c r="A92" s="15" t="str">
        <f>競技者データ入力シート!A96</f>
        <v/>
      </c>
      <c r="B92" s="15" t="str">
        <f>IF(競技者データ入力シート!B96="", "", 競技者データ入力シート!B96)</f>
        <v/>
      </c>
      <c r="C92" s="15" t="str">
        <f>IF(競技者データ入力シート!C96="", "", 競技者データ入力シート!C96)</f>
        <v/>
      </c>
      <c r="D92" s="15" t="str">
        <f>IF(競技者データ入力シート!D96="", "", 競技者データ入力シート!D96)</f>
        <v/>
      </c>
      <c r="E92" s="15" t="str">
        <f t="shared" si="9"/>
        <v/>
      </c>
      <c r="F92" s="15" t="str">
        <f t="shared" si="10"/>
        <v/>
      </c>
      <c r="G92" s="15" t="str">
        <f t="shared" si="11"/>
        <v/>
      </c>
      <c r="H92" s="15" t="str">
        <f t="shared" si="12"/>
        <v/>
      </c>
      <c r="I92" s="15" t="str">
        <f>IF(競技者データ入力シート!E96="", "", 競技者データ入力シート!E96)</f>
        <v/>
      </c>
      <c r="J92" s="15" t="str">
        <f>IF(競技者データ入力シート!F96="", "", 競技者データ入力シート!F96)</f>
        <v/>
      </c>
      <c r="K92" s="15" t="str">
        <f>IF(競技者データ入力シート!H96="", "", 競技者データ入力シート!H96)</f>
        <v/>
      </c>
      <c r="L92" s="15" t="str">
        <f>IF(競技者データ入力シート!I96="", "", 競技者データ入力シート!I96)</f>
        <v/>
      </c>
      <c r="M92" s="15" t="str">
        <f>IF(競技者データ入力シート!J96="", "", 競技者データ入力シート!J96)</f>
        <v/>
      </c>
      <c r="N92" s="15" t="str">
        <f>IF(競技者データ入力シート!K96="", "", 競技者データ入力シート!K96)</f>
        <v/>
      </c>
      <c r="O92" s="15" t="str">
        <f>IF(競技者データ入力シート!L96="", "", 競技者データ入力シート!L96)</f>
        <v/>
      </c>
      <c r="P92" s="15" t="str">
        <f>IF(A92="","",競技者データ入力シート!$V$1)</f>
        <v/>
      </c>
      <c r="Q92" s="15" t="str">
        <f>IF(P92="", "", 競技者データ入力シート!$S$1)</f>
        <v/>
      </c>
      <c r="R92" s="15" t="str">
        <f>IF(P92="", "", 競技者データ入力シート!$O$1)</f>
        <v/>
      </c>
      <c r="T92" s="15" t="str">
        <f>IF(競技者データ入力シート!M96="", "", 競技者データ入力シート!M96)</f>
        <v/>
      </c>
      <c r="U92" s="15" t="str">
        <f>IF(V92="", "", IF($K92="男", VLOOKUP(V92, データ!$B$2:$C$101, 2, FALSE), IF($K92="女", VLOOKUP(V92, データ!$F$2:$H$101, 2, FALSE), "")))</f>
        <v/>
      </c>
      <c r="V92" s="15" t="str">
        <f>IF(A92="","",IF(競技者データ入力シート!N96="", "", 競技者データ入力シート!N96))</f>
        <v/>
      </c>
      <c r="W92" s="15" t="str">
        <f>IF(競技者データ入力シート!O96="", "", 競技者データ入力シート!O96)</f>
        <v/>
      </c>
      <c r="X92" s="15" t="str">
        <f>IF(競技者データ入力シート!Q96="", "", TRIM(競技者データ入力シート!Q96))</f>
        <v/>
      </c>
      <c r="Y92" s="15" t="str">
        <f>IF(競技者データ入力シート!R96="", "", 競技者データ入力シート!R96)</f>
        <v/>
      </c>
      <c r="Z92" s="15" t="str">
        <f>IF(AA92="", "", IF($K92="男", VLOOKUP(AA92, データ!$B$2:$C$101, 2, FALSE), IF($K92="女", VLOOKUP(AA92, データ!$F$2:$H$101, 2, FALSE), "")))</f>
        <v/>
      </c>
      <c r="AA92" s="15" t="str">
        <f>IF(A92="","",IF(競技者データ入力シート!S96="", "", 競技者データ入力シート!S96))</f>
        <v/>
      </c>
      <c r="AB92" s="15" t="str">
        <f>IF(競技者データ入力シート!T96="", "", 競技者データ入力シート!T96)</f>
        <v/>
      </c>
      <c r="AC92" s="15" t="str">
        <f>IF(競技者データ入力シート!V96="", "", TRIM(競技者データ入力シート!V96))</f>
        <v/>
      </c>
      <c r="AD92" s="15" t="str">
        <f>IF(競技者データ入力シート!W96="", "", 競技者データ入力シート!W96)</f>
        <v/>
      </c>
      <c r="AE92" s="15" t="str">
        <f>IF(AF92="", "", IF($K92="男", VLOOKUP(AF92, データ!$B$2:$C$101, 2, FALSE), IF($K92="女", VLOOKUP(AF92, データ!$F$2:$H$101, 2, FALSE), "")))</f>
        <v/>
      </c>
      <c r="AF92" s="15" t="str">
        <f>IF(A92="","",IF(競技者データ入力シート!X96="", "", 競技者データ入力シート!X96))</f>
        <v/>
      </c>
      <c r="AG92" s="15" t="str">
        <f>IF(競技者データ入力シート!Y96="", "", 競技者データ入力シート!Y96)</f>
        <v/>
      </c>
      <c r="AH92" s="15" t="str">
        <f>IF(競技者データ入力シート!AA96="", "", TRIM(競技者データ入力シート!AA96))</f>
        <v/>
      </c>
      <c r="AI92" s="15" t="str">
        <f>IF(競技者データ入力シート!AB96="", "", 競技者データ入力シート!AB96)</f>
        <v/>
      </c>
      <c r="AJ92" s="15" t="str">
        <f>IF(AK92="", "", IF($K92="男", VLOOKUP(AK92, データ!$B$2:$C$101, 2, FALSE), IF($K92="女", VLOOKUP(AK92, データ!$F$2:$H$101, 2, FALSE), "")))</f>
        <v/>
      </c>
      <c r="AK92" s="15" t="str">
        <f>IF(A92="","",IF(競技者データ入力シート!AC96="", "", 競技者データ入力シート!AC96))</f>
        <v/>
      </c>
      <c r="AL92" s="15" t="str">
        <f>IF(競技者データ入力シート!AD96="", "", 競技者データ入力シート!AD96)</f>
        <v/>
      </c>
      <c r="AM92" s="15" t="str">
        <f>IF(競技者データ入力シート!AF96="", "", TRIM(競技者データ入力シート!AF96))</f>
        <v/>
      </c>
      <c r="AN92" s="15" t="str">
        <f>IF(競技者データ入力シート!AG96="", "", 競技者データ入力シート!AG96)</f>
        <v/>
      </c>
      <c r="AO92" s="15" t="str">
        <f>IF(AP92="", "", IF($K92="男", VLOOKUP(AP92, データ!$B$2:$C$101, 2, FALSE), IF($K92="女", VLOOKUP(AP92, データ!$F$2:$H$101, 2, FALSE), "")))</f>
        <v/>
      </c>
      <c r="AP92" s="15" t="str">
        <f>IF(A92="","",IF(競技者データ入力シート!AH96="", "", 競技者データ入力シート!AH96))</f>
        <v/>
      </c>
      <c r="AQ92" s="15" t="str">
        <f>IF(競技者データ入力シート!AI96="", "", 競技者データ入力シート!AI96)</f>
        <v/>
      </c>
      <c r="AR92" s="15" t="str">
        <f>IF(競技者データ入力シート!AK96="", "", TRIM(競技者データ入力シート!AK96))</f>
        <v/>
      </c>
      <c r="AS92" s="15" t="str">
        <f>IF(競技者データ入力シート!AL96="", "", 競技者データ入力シート!AL96)</f>
        <v/>
      </c>
      <c r="AT92" s="15" t="str">
        <f t="shared" si="13"/>
        <v/>
      </c>
    </row>
    <row r="93" spans="1:46" x14ac:dyDescent="0.15">
      <c r="A93" s="15" t="str">
        <f>競技者データ入力シート!A97</f>
        <v/>
      </c>
      <c r="B93" s="15" t="str">
        <f>IF(競技者データ入力シート!B97="", "", 競技者データ入力シート!B97)</f>
        <v/>
      </c>
      <c r="C93" s="15" t="str">
        <f>IF(競技者データ入力シート!C97="", "", 競技者データ入力シート!C97)</f>
        <v/>
      </c>
      <c r="D93" s="15" t="str">
        <f>IF(競技者データ入力シート!D97="", "", 競技者データ入力シート!D97)</f>
        <v/>
      </c>
      <c r="E93" s="15" t="str">
        <f t="shared" si="9"/>
        <v/>
      </c>
      <c r="F93" s="15" t="str">
        <f t="shared" si="10"/>
        <v/>
      </c>
      <c r="G93" s="15" t="str">
        <f t="shared" si="11"/>
        <v/>
      </c>
      <c r="H93" s="15" t="str">
        <f t="shared" si="12"/>
        <v/>
      </c>
      <c r="I93" s="15" t="str">
        <f>IF(競技者データ入力シート!E97="", "", 競技者データ入力シート!E97)</f>
        <v/>
      </c>
      <c r="J93" s="15" t="str">
        <f>IF(競技者データ入力シート!F97="", "", 競技者データ入力シート!F97)</f>
        <v/>
      </c>
      <c r="K93" s="15" t="str">
        <f>IF(競技者データ入力シート!H97="", "", 競技者データ入力シート!H97)</f>
        <v/>
      </c>
      <c r="L93" s="15" t="str">
        <f>IF(競技者データ入力シート!I97="", "", 競技者データ入力シート!I97)</f>
        <v/>
      </c>
      <c r="M93" s="15" t="str">
        <f>IF(競技者データ入力シート!J97="", "", 競技者データ入力シート!J97)</f>
        <v/>
      </c>
      <c r="N93" s="15" t="str">
        <f>IF(競技者データ入力シート!K97="", "", 競技者データ入力シート!K97)</f>
        <v/>
      </c>
      <c r="O93" s="15" t="str">
        <f>IF(競技者データ入力シート!L97="", "", 競技者データ入力シート!L97)</f>
        <v/>
      </c>
      <c r="P93" s="15" t="str">
        <f>IF(A93="","",競技者データ入力シート!$V$1)</f>
        <v/>
      </c>
      <c r="Q93" s="15" t="str">
        <f>IF(P93="", "", 競技者データ入力シート!$S$1)</f>
        <v/>
      </c>
      <c r="R93" s="15" t="str">
        <f>IF(P93="", "", 競技者データ入力シート!$O$1)</f>
        <v/>
      </c>
      <c r="T93" s="15" t="str">
        <f>IF(競技者データ入力シート!M97="", "", 競技者データ入力シート!M97)</f>
        <v/>
      </c>
      <c r="U93" s="15" t="str">
        <f>IF(V93="", "", IF($K93="男", VLOOKUP(V93, データ!$B$2:$C$101, 2, FALSE), IF($K93="女", VLOOKUP(V93, データ!$F$2:$H$101, 2, FALSE), "")))</f>
        <v/>
      </c>
      <c r="V93" s="15" t="str">
        <f>IF(A93="","",IF(競技者データ入力シート!N97="", "", 競技者データ入力シート!N97))</f>
        <v/>
      </c>
      <c r="W93" s="15" t="str">
        <f>IF(競技者データ入力シート!O97="", "", 競技者データ入力シート!O97)</f>
        <v/>
      </c>
      <c r="X93" s="15" t="str">
        <f>IF(競技者データ入力シート!Q97="", "", TRIM(競技者データ入力シート!Q97))</f>
        <v/>
      </c>
      <c r="Y93" s="15" t="str">
        <f>IF(競技者データ入力シート!R97="", "", 競技者データ入力シート!R97)</f>
        <v/>
      </c>
      <c r="Z93" s="15" t="str">
        <f>IF(AA93="", "", IF($K93="男", VLOOKUP(AA93, データ!$B$2:$C$101, 2, FALSE), IF($K93="女", VLOOKUP(AA93, データ!$F$2:$H$101, 2, FALSE), "")))</f>
        <v/>
      </c>
      <c r="AA93" s="15" t="str">
        <f>IF(A93="","",IF(競技者データ入力シート!S97="", "", 競技者データ入力シート!S97))</f>
        <v/>
      </c>
      <c r="AB93" s="15" t="str">
        <f>IF(競技者データ入力シート!T97="", "", 競技者データ入力シート!T97)</f>
        <v/>
      </c>
      <c r="AC93" s="15" t="str">
        <f>IF(競技者データ入力シート!V97="", "", TRIM(競技者データ入力シート!V97))</f>
        <v/>
      </c>
      <c r="AD93" s="15" t="str">
        <f>IF(競技者データ入力シート!W97="", "", 競技者データ入力シート!W97)</f>
        <v/>
      </c>
      <c r="AE93" s="15" t="str">
        <f>IF(AF93="", "", IF($K93="男", VLOOKUP(AF93, データ!$B$2:$C$101, 2, FALSE), IF($K93="女", VLOOKUP(AF93, データ!$F$2:$H$101, 2, FALSE), "")))</f>
        <v/>
      </c>
      <c r="AF93" s="15" t="str">
        <f>IF(A93="","",IF(競技者データ入力シート!X97="", "", 競技者データ入力シート!X97))</f>
        <v/>
      </c>
      <c r="AG93" s="15" t="str">
        <f>IF(競技者データ入力シート!Y97="", "", 競技者データ入力シート!Y97)</f>
        <v/>
      </c>
      <c r="AH93" s="15" t="str">
        <f>IF(競技者データ入力シート!AA97="", "", TRIM(競技者データ入力シート!AA97))</f>
        <v/>
      </c>
      <c r="AI93" s="15" t="str">
        <f>IF(競技者データ入力シート!AB97="", "", 競技者データ入力シート!AB97)</f>
        <v/>
      </c>
      <c r="AJ93" s="15" t="str">
        <f>IF(AK93="", "", IF($K93="男", VLOOKUP(AK93, データ!$B$2:$C$101, 2, FALSE), IF($K93="女", VLOOKUP(AK93, データ!$F$2:$H$101, 2, FALSE), "")))</f>
        <v/>
      </c>
      <c r="AK93" s="15" t="str">
        <f>IF(A93="","",IF(競技者データ入力シート!AC97="", "", 競技者データ入力シート!AC97))</f>
        <v/>
      </c>
      <c r="AL93" s="15" t="str">
        <f>IF(競技者データ入力シート!AD97="", "", 競技者データ入力シート!AD97)</f>
        <v/>
      </c>
      <c r="AM93" s="15" t="str">
        <f>IF(競技者データ入力シート!AF97="", "", TRIM(競技者データ入力シート!AF97))</f>
        <v/>
      </c>
      <c r="AN93" s="15" t="str">
        <f>IF(競技者データ入力シート!AG97="", "", 競技者データ入力シート!AG97)</f>
        <v/>
      </c>
      <c r="AO93" s="15" t="str">
        <f>IF(AP93="", "", IF($K93="男", VLOOKUP(AP93, データ!$B$2:$C$101, 2, FALSE), IF($K93="女", VLOOKUP(AP93, データ!$F$2:$H$101, 2, FALSE), "")))</f>
        <v/>
      </c>
      <c r="AP93" s="15" t="str">
        <f>IF(A93="","",IF(競技者データ入力シート!AH97="", "", 競技者データ入力シート!AH97))</f>
        <v/>
      </c>
      <c r="AQ93" s="15" t="str">
        <f>IF(競技者データ入力シート!AI97="", "", 競技者データ入力シート!AI97)</f>
        <v/>
      </c>
      <c r="AR93" s="15" t="str">
        <f>IF(競技者データ入力シート!AK97="", "", TRIM(競技者データ入力シート!AK97))</f>
        <v/>
      </c>
      <c r="AS93" s="15" t="str">
        <f>IF(競技者データ入力シート!AL97="", "", 競技者データ入力シート!AL97)</f>
        <v/>
      </c>
      <c r="AT93" s="15" t="str">
        <f t="shared" si="13"/>
        <v/>
      </c>
    </row>
    <row r="94" spans="1:46" x14ac:dyDescent="0.15">
      <c r="A94" s="15" t="str">
        <f>競技者データ入力シート!A98</f>
        <v/>
      </c>
      <c r="B94" s="15" t="str">
        <f>IF(競技者データ入力シート!B98="", "", 競技者データ入力シート!B98)</f>
        <v/>
      </c>
      <c r="C94" s="15" t="str">
        <f>IF(競技者データ入力シート!C98="", "", 競技者データ入力シート!C98)</f>
        <v/>
      </c>
      <c r="D94" s="15" t="str">
        <f>IF(競技者データ入力シート!D98="", "", 競技者データ入力シート!D98)</f>
        <v/>
      </c>
      <c r="E94" s="15" t="str">
        <f t="shared" si="9"/>
        <v/>
      </c>
      <c r="F94" s="15" t="str">
        <f t="shared" si="10"/>
        <v/>
      </c>
      <c r="G94" s="15" t="str">
        <f t="shared" si="11"/>
        <v/>
      </c>
      <c r="H94" s="15" t="str">
        <f t="shared" si="12"/>
        <v/>
      </c>
      <c r="I94" s="15" t="str">
        <f>IF(競技者データ入力シート!E98="", "", 競技者データ入力シート!E98)</f>
        <v/>
      </c>
      <c r="J94" s="15" t="str">
        <f>IF(競技者データ入力シート!F98="", "", 競技者データ入力シート!F98)</f>
        <v/>
      </c>
      <c r="K94" s="15" t="str">
        <f>IF(競技者データ入力シート!H98="", "", 競技者データ入力シート!H98)</f>
        <v/>
      </c>
      <c r="L94" s="15" t="str">
        <f>IF(競技者データ入力シート!I98="", "", 競技者データ入力シート!I98)</f>
        <v/>
      </c>
      <c r="M94" s="15" t="str">
        <f>IF(競技者データ入力シート!J98="", "", 競技者データ入力シート!J98)</f>
        <v/>
      </c>
      <c r="N94" s="15" t="str">
        <f>IF(競技者データ入力シート!K98="", "", 競技者データ入力シート!K98)</f>
        <v/>
      </c>
      <c r="O94" s="15" t="str">
        <f>IF(競技者データ入力シート!L98="", "", 競技者データ入力シート!L98)</f>
        <v/>
      </c>
      <c r="P94" s="15" t="str">
        <f>IF(A94="","",競技者データ入力シート!$V$1)</f>
        <v/>
      </c>
      <c r="Q94" s="15" t="str">
        <f>IF(P94="", "", 競技者データ入力シート!$S$1)</f>
        <v/>
      </c>
      <c r="R94" s="15" t="str">
        <f>IF(P94="", "", 競技者データ入力シート!$O$1)</f>
        <v/>
      </c>
      <c r="T94" s="15" t="str">
        <f>IF(競技者データ入力シート!M98="", "", 競技者データ入力シート!M98)</f>
        <v/>
      </c>
      <c r="U94" s="15" t="str">
        <f>IF(V94="", "", IF($K94="男", VLOOKUP(V94, データ!$B$2:$C$101, 2, FALSE), IF($K94="女", VLOOKUP(V94, データ!$F$2:$H$101, 2, FALSE), "")))</f>
        <v/>
      </c>
      <c r="V94" s="15" t="str">
        <f>IF(A94="","",IF(競技者データ入力シート!N98="", "", 競技者データ入力シート!N98))</f>
        <v/>
      </c>
      <c r="W94" s="15" t="str">
        <f>IF(競技者データ入力シート!O98="", "", 競技者データ入力シート!O98)</f>
        <v/>
      </c>
      <c r="X94" s="15" t="str">
        <f>IF(競技者データ入力シート!Q98="", "", TRIM(競技者データ入力シート!Q98))</f>
        <v/>
      </c>
      <c r="Y94" s="15" t="str">
        <f>IF(競技者データ入力シート!R98="", "", 競技者データ入力シート!R98)</f>
        <v/>
      </c>
      <c r="Z94" s="15" t="str">
        <f>IF(AA94="", "", IF($K94="男", VLOOKUP(AA94, データ!$B$2:$C$101, 2, FALSE), IF($K94="女", VLOOKUP(AA94, データ!$F$2:$H$101, 2, FALSE), "")))</f>
        <v/>
      </c>
      <c r="AA94" s="15" t="str">
        <f>IF(A94="","",IF(競技者データ入力シート!S98="", "", 競技者データ入力シート!S98))</f>
        <v/>
      </c>
      <c r="AB94" s="15" t="str">
        <f>IF(競技者データ入力シート!T98="", "", 競技者データ入力シート!T98)</f>
        <v/>
      </c>
      <c r="AC94" s="15" t="str">
        <f>IF(競技者データ入力シート!V98="", "", TRIM(競技者データ入力シート!V98))</f>
        <v/>
      </c>
      <c r="AD94" s="15" t="str">
        <f>IF(競技者データ入力シート!W98="", "", 競技者データ入力シート!W98)</f>
        <v/>
      </c>
      <c r="AE94" s="15" t="str">
        <f>IF(AF94="", "", IF($K94="男", VLOOKUP(AF94, データ!$B$2:$C$101, 2, FALSE), IF($K94="女", VLOOKUP(AF94, データ!$F$2:$H$101, 2, FALSE), "")))</f>
        <v/>
      </c>
      <c r="AF94" s="15" t="str">
        <f>IF(A94="","",IF(競技者データ入力シート!X98="", "", 競技者データ入力シート!X98))</f>
        <v/>
      </c>
      <c r="AG94" s="15" t="str">
        <f>IF(競技者データ入力シート!Y98="", "", 競技者データ入力シート!Y98)</f>
        <v/>
      </c>
      <c r="AH94" s="15" t="str">
        <f>IF(競技者データ入力シート!AA98="", "", TRIM(競技者データ入力シート!AA98))</f>
        <v/>
      </c>
      <c r="AI94" s="15" t="str">
        <f>IF(競技者データ入力シート!AB98="", "", 競技者データ入力シート!AB98)</f>
        <v/>
      </c>
      <c r="AJ94" s="15" t="str">
        <f>IF(AK94="", "", IF($K94="男", VLOOKUP(AK94, データ!$B$2:$C$101, 2, FALSE), IF($K94="女", VLOOKUP(AK94, データ!$F$2:$H$101, 2, FALSE), "")))</f>
        <v/>
      </c>
      <c r="AK94" s="15" t="str">
        <f>IF(A94="","",IF(競技者データ入力シート!AC98="", "", 競技者データ入力シート!AC98))</f>
        <v/>
      </c>
      <c r="AL94" s="15" t="str">
        <f>IF(競技者データ入力シート!AD98="", "", 競技者データ入力シート!AD98)</f>
        <v/>
      </c>
      <c r="AM94" s="15" t="str">
        <f>IF(競技者データ入力シート!AF98="", "", TRIM(競技者データ入力シート!AF98))</f>
        <v/>
      </c>
      <c r="AN94" s="15" t="str">
        <f>IF(競技者データ入力シート!AG98="", "", 競技者データ入力シート!AG98)</f>
        <v/>
      </c>
      <c r="AO94" s="15" t="str">
        <f>IF(AP94="", "", IF($K94="男", VLOOKUP(AP94, データ!$B$2:$C$101, 2, FALSE), IF($K94="女", VLOOKUP(AP94, データ!$F$2:$H$101, 2, FALSE), "")))</f>
        <v/>
      </c>
      <c r="AP94" s="15" t="str">
        <f>IF(A94="","",IF(競技者データ入力シート!AH98="", "", 競技者データ入力シート!AH98))</f>
        <v/>
      </c>
      <c r="AQ94" s="15" t="str">
        <f>IF(競技者データ入力シート!AI98="", "", 競技者データ入力シート!AI98)</f>
        <v/>
      </c>
      <c r="AR94" s="15" t="str">
        <f>IF(競技者データ入力シート!AK98="", "", TRIM(競技者データ入力シート!AK98))</f>
        <v/>
      </c>
      <c r="AS94" s="15" t="str">
        <f>IF(競技者データ入力シート!AL98="", "", 競技者データ入力シート!AL98)</f>
        <v/>
      </c>
      <c r="AT94" s="15" t="str">
        <f t="shared" si="13"/>
        <v/>
      </c>
    </row>
    <row r="95" spans="1:46" x14ac:dyDescent="0.15">
      <c r="A95" s="15" t="str">
        <f>競技者データ入力シート!A99</f>
        <v/>
      </c>
      <c r="B95" s="15" t="str">
        <f>IF(競技者データ入力シート!B99="", "", 競技者データ入力シート!B99)</f>
        <v/>
      </c>
      <c r="C95" s="15" t="str">
        <f>IF(競技者データ入力シート!C99="", "", 競技者データ入力シート!C99)</f>
        <v/>
      </c>
      <c r="D95" s="15" t="str">
        <f>IF(競技者データ入力シート!D99="", "", 競技者データ入力シート!D99)</f>
        <v/>
      </c>
      <c r="E95" s="15" t="str">
        <f t="shared" si="9"/>
        <v/>
      </c>
      <c r="F95" s="15" t="str">
        <f t="shared" si="10"/>
        <v/>
      </c>
      <c r="G95" s="15" t="str">
        <f t="shared" si="11"/>
        <v/>
      </c>
      <c r="H95" s="15" t="str">
        <f t="shared" si="12"/>
        <v/>
      </c>
      <c r="I95" s="15" t="str">
        <f>IF(競技者データ入力シート!E99="", "", 競技者データ入力シート!E99)</f>
        <v/>
      </c>
      <c r="J95" s="15" t="str">
        <f>IF(競技者データ入力シート!F99="", "", 競技者データ入力シート!F99)</f>
        <v/>
      </c>
      <c r="K95" s="15" t="str">
        <f>IF(競技者データ入力シート!H99="", "", 競技者データ入力シート!H99)</f>
        <v/>
      </c>
      <c r="L95" s="15" t="str">
        <f>IF(競技者データ入力シート!I99="", "", 競技者データ入力シート!I99)</f>
        <v/>
      </c>
      <c r="M95" s="15" t="str">
        <f>IF(競技者データ入力シート!J99="", "", 競技者データ入力シート!J99)</f>
        <v/>
      </c>
      <c r="N95" s="15" t="str">
        <f>IF(競技者データ入力シート!K99="", "", 競技者データ入力シート!K99)</f>
        <v/>
      </c>
      <c r="O95" s="15" t="str">
        <f>IF(競技者データ入力シート!L99="", "", 競技者データ入力シート!L99)</f>
        <v/>
      </c>
      <c r="P95" s="15" t="str">
        <f>IF(A95="","",競技者データ入力シート!$V$1)</f>
        <v/>
      </c>
      <c r="Q95" s="15" t="str">
        <f>IF(P95="", "", 競技者データ入力シート!$S$1)</f>
        <v/>
      </c>
      <c r="R95" s="15" t="str">
        <f>IF(P95="", "", 競技者データ入力シート!$O$1)</f>
        <v/>
      </c>
      <c r="T95" s="15" t="str">
        <f>IF(競技者データ入力シート!M99="", "", 競技者データ入力シート!M99)</f>
        <v/>
      </c>
      <c r="U95" s="15" t="str">
        <f>IF(V95="", "", IF($K95="男", VLOOKUP(V95, データ!$B$2:$C$101, 2, FALSE), IF($K95="女", VLOOKUP(V95, データ!$F$2:$H$101, 2, FALSE), "")))</f>
        <v/>
      </c>
      <c r="V95" s="15" t="str">
        <f>IF(A95="","",IF(競技者データ入力シート!N99="", "", 競技者データ入力シート!N99))</f>
        <v/>
      </c>
      <c r="W95" s="15" t="str">
        <f>IF(競技者データ入力シート!O99="", "", 競技者データ入力シート!O99)</f>
        <v/>
      </c>
      <c r="X95" s="15" t="str">
        <f>IF(競技者データ入力シート!Q99="", "", TRIM(競技者データ入力シート!Q99))</f>
        <v/>
      </c>
      <c r="Y95" s="15" t="str">
        <f>IF(競技者データ入力シート!R99="", "", 競技者データ入力シート!R99)</f>
        <v/>
      </c>
      <c r="Z95" s="15" t="str">
        <f>IF(AA95="", "", IF($K95="男", VLOOKUP(AA95, データ!$B$2:$C$101, 2, FALSE), IF($K95="女", VLOOKUP(AA95, データ!$F$2:$H$101, 2, FALSE), "")))</f>
        <v/>
      </c>
      <c r="AA95" s="15" t="str">
        <f>IF(A95="","",IF(競技者データ入力シート!S99="", "", 競技者データ入力シート!S99))</f>
        <v/>
      </c>
      <c r="AB95" s="15" t="str">
        <f>IF(競技者データ入力シート!T99="", "", 競技者データ入力シート!T99)</f>
        <v/>
      </c>
      <c r="AC95" s="15" t="str">
        <f>IF(競技者データ入力シート!V99="", "", TRIM(競技者データ入力シート!V99))</f>
        <v/>
      </c>
      <c r="AD95" s="15" t="str">
        <f>IF(競技者データ入力シート!W99="", "", 競技者データ入力シート!W99)</f>
        <v/>
      </c>
      <c r="AE95" s="15" t="str">
        <f>IF(AF95="", "", IF($K95="男", VLOOKUP(AF95, データ!$B$2:$C$101, 2, FALSE), IF($K95="女", VLOOKUP(AF95, データ!$F$2:$H$101, 2, FALSE), "")))</f>
        <v/>
      </c>
      <c r="AF95" s="15" t="str">
        <f>IF(A95="","",IF(競技者データ入力シート!X99="", "", 競技者データ入力シート!X99))</f>
        <v/>
      </c>
      <c r="AG95" s="15" t="str">
        <f>IF(競技者データ入力シート!Y99="", "", 競技者データ入力シート!Y99)</f>
        <v/>
      </c>
      <c r="AH95" s="15" t="str">
        <f>IF(競技者データ入力シート!AA99="", "", TRIM(競技者データ入力シート!AA99))</f>
        <v/>
      </c>
      <c r="AI95" s="15" t="str">
        <f>IF(競技者データ入力シート!AB99="", "", 競技者データ入力シート!AB99)</f>
        <v/>
      </c>
      <c r="AJ95" s="15" t="str">
        <f>IF(AK95="", "", IF($K95="男", VLOOKUP(AK95, データ!$B$2:$C$101, 2, FALSE), IF($K95="女", VLOOKUP(AK95, データ!$F$2:$H$101, 2, FALSE), "")))</f>
        <v/>
      </c>
      <c r="AK95" s="15" t="str">
        <f>IF(A95="","",IF(競技者データ入力シート!AC99="", "", 競技者データ入力シート!AC99))</f>
        <v/>
      </c>
      <c r="AL95" s="15" t="str">
        <f>IF(競技者データ入力シート!AD99="", "", 競技者データ入力シート!AD99)</f>
        <v/>
      </c>
      <c r="AM95" s="15" t="str">
        <f>IF(競技者データ入力シート!AF99="", "", TRIM(競技者データ入力シート!AF99))</f>
        <v/>
      </c>
      <c r="AN95" s="15" t="str">
        <f>IF(競技者データ入力シート!AG99="", "", 競技者データ入力シート!AG99)</f>
        <v/>
      </c>
      <c r="AO95" s="15" t="str">
        <f>IF(AP95="", "", IF($K95="男", VLOOKUP(AP95, データ!$B$2:$C$101, 2, FALSE), IF($K95="女", VLOOKUP(AP95, データ!$F$2:$H$101, 2, FALSE), "")))</f>
        <v/>
      </c>
      <c r="AP95" s="15" t="str">
        <f>IF(A95="","",IF(競技者データ入力シート!AH99="", "", 競技者データ入力シート!AH99))</f>
        <v/>
      </c>
      <c r="AQ95" s="15" t="str">
        <f>IF(競技者データ入力シート!AI99="", "", 競技者データ入力シート!AI99)</f>
        <v/>
      </c>
      <c r="AR95" s="15" t="str">
        <f>IF(競技者データ入力シート!AK99="", "", TRIM(競技者データ入力シート!AK99))</f>
        <v/>
      </c>
      <c r="AS95" s="15" t="str">
        <f>IF(競技者データ入力シート!AL99="", "", 競技者データ入力シート!AL99)</f>
        <v/>
      </c>
      <c r="AT95" s="15" t="str">
        <f t="shared" si="13"/>
        <v/>
      </c>
    </row>
    <row r="96" spans="1:46" x14ac:dyDescent="0.15">
      <c r="A96" s="15" t="str">
        <f>競技者データ入力シート!A100</f>
        <v/>
      </c>
      <c r="B96" s="15" t="str">
        <f>IF(競技者データ入力シート!B100="", "", 競技者データ入力シート!B100)</f>
        <v/>
      </c>
      <c r="C96" s="15" t="str">
        <f>IF(競技者データ入力シート!C100="", "", 競技者データ入力シート!C100)</f>
        <v/>
      </c>
      <c r="D96" s="15" t="str">
        <f>IF(競技者データ入力シート!D100="", "", 競技者データ入力シート!D100)</f>
        <v/>
      </c>
      <c r="E96" s="15" t="str">
        <f t="shared" si="9"/>
        <v/>
      </c>
      <c r="F96" s="15" t="str">
        <f t="shared" si="10"/>
        <v/>
      </c>
      <c r="G96" s="15" t="str">
        <f t="shared" si="11"/>
        <v/>
      </c>
      <c r="H96" s="15" t="str">
        <f t="shared" si="12"/>
        <v/>
      </c>
      <c r="I96" s="15" t="str">
        <f>IF(競技者データ入力シート!E100="", "", 競技者データ入力シート!E100)</f>
        <v/>
      </c>
      <c r="J96" s="15" t="str">
        <f>IF(競技者データ入力シート!F100="", "", 競技者データ入力シート!F100)</f>
        <v/>
      </c>
      <c r="K96" s="15" t="str">
        <f>IF(競技者データ入力シート!H100="", "", 競技者データ入力シート!H100)</f>
        <v/>
      </c>
      <c r="L96" s="15" t="str">
        <f>IF(競技者データ入力シート!I100="", "", 競技者データ入力シート!I100)</f>
        <v/>
      </c>
      <c r="M96" s="15" t="str">
        <f>IF(競技者データ入力シート!J100="", "", 競技者データ入力シート!J100)</f>
        <v/>
      </c>
      <c r="N96" s="15" t="str">
        <f>IF(競技者データ入力シート!K100="", "", 競技者データ入力シート!K100)</f>
        <v/>
      </c>
      <c r="O96" s="15" t="str">
        <f>IF(競技者データ入力シート!L100="", "", 競技者データ入力シート!L100)</f>
        <v/>
      </c>
      <c r="P96" s="15" t="str">
        <f>IF(A96="","",競技者データ入力シート!$V$1)</f>
        <v/>
      </c>
      <c r="Q96" s="15" t="str">
        <f>IF(P96="", "", 競技者データ入力シート!$S$1)</f>
        <v/>
      </c>
      <c r="R96" s="15" t="str">
        <f>IF(P96="", "", 競技者データ入力シート!$O$1)</f>
        <v/>
      </c>
      <c r="T96" s="15" t="str">
        <f>IF(競技者データ入力シート!M100="", "", 競技者データ入力シート!M100)</f>
        <v/>
      </c>
      <c r="U96" s="15" t="str">
        <f>IF(V96="", "", IF($K96="男", VLOOKUP(V96, データ!$B$2:$C$101, 2, FALSE), IF($K96="女", VLOOKUP(V96, データ!$F$2:$H$101, 2, FALSE), "")))</f>
        <v/>
      </c>
      <c r="V96" s="15" t="str">
        <f>IF(A96="","",IF(競技者データ入力シート!N100="", "", 競技者データ入力シート!N100))</f>
        <v/>
      </c>
      <c r="W96" s="15" t="str">
        <f>IF(競技者データ入力シート!O100="", "", 競技者データ入力シート!O100)</f>
        <v/>
      </c>
      <c r="X96" s="15" t="str">
        <f>IF(競技者データ入力シート!Q100="", "", TRIM(競技者データ入力シート!Q100))</f>
        <v/>
      </c>
      <c r="Y96" s="15" t="str">
        <f>IF(競技者データ入力シート!R100="", "", 競技者データ入力シート!R100)</f>
        <v/>
      </c>
      <c r="Z96" s="15" t="str">
        <f>IF(AA96="", "", IF($K96="男", VLOOKUP(AA96, データ!$B$2:$C$101, 2, FALSE), IF($K96="女", VLOOKUP(AA96, データ!$F$2:$H$101, 2, FALSE), "")))</f>
        <v/>
      </c>
      <c r="AA96" s="15" t="str">
        <f>IF(A96="","",IF(競技者データ入力シート!S100="", "", 競技者データ入力シート!S100))</f>
        <v/>
      </c>
      <c r="AB96" s="15" t="str">
        <f>IF(競技者データ入力シート!T100="", "", 競技者データ入力シート!T100)</f>
        <v/>
      </c>
      <c r="AC96" s="15" t="str">
        <f>IF(競技者データ入力シート!V100="", "", TRIM(競技者データ入力シート!V100))</f>
        <v/>
      </c>
      <c r="AD96" s="15" t="str">
        <f>IF(競技者データ入力シート!W100="", "", 競技者データ入力シート!W100)</f>
        <v/>
      </c>
      <c r="AE96" s="15" t="str">
        <f>IF(AF96="", "", IF($K96="男", VLOOKUP(AF96, データ!$B$2:$C$101, 2, FALSE), IF($K96="女", VLOOKUP(AF96, データ!$F$2:$H$101, 2, FALSE), "")))</f>
        <v/>
      </c>
      <c r="AF96" s="15" t="str">
        <f>IF(A96="","",IF(競技者データ入力シート!X100="", "", 競技者データ入力シート!X100))</f>
        <v/>
      </c>
      <c r="AG96" s="15" t="str">
        <f>IF(競技者データ入力シート!Y100="", "", 競技者データ入力シート!Y100)</f>
        <v/>
      </c>
      <c r="AH96" s="15" t="str">
        <f>IF(競技者データ入力シート!AA100="", "", TRIM(競技者データ入力シート!AA100))</f>
        <v/>
      </c>
      <c r="AI96" s="15" t="str">
        <f>IF(競技者データ入力シート!AB100="", "", 競技者データ入力シート!AB100)</f>
        <v/>
      </c>
      <c r="AJ96" s="15" t="str">
        <f>IF(AK96="", "", IF($K96="男", VLOOKUP(AK96, データ!$B$2:$C$101, 2, FALSE), IF($K96="女", VLOOKUP(AK96, データ!$F$2:$H$101, 2, FALSE), "")))</f>
        <v/>
      </c>
      <c r="AK96" s="15" t="str">
        <f>IF(A96="","",IF(競技者データ入力シート!AC100="", "", 競技者データ入力シート!AC100))</f>
        <v/>
      </c>
      <c r="AL96" s="15" t="str">
        <f>IF(競技者データ入力シート!AD100="", "", 競技者データ入力シート!AD100)</f>
        <v/>
      </c>
      <c r="AM96" s="15" t="str">
        <f>IF(競技者データ入力シート!AF100="", "", TRIM(競技者データ入力シート!AF100))</f>
        <v/>
      </c>
      <c r="AN96" s="15" t="str">
        <f>IF(競技者データ入力シート!AG100="", "", 競技者データ入力シート!AG100)</f>
        <v/>
      </c>
      <c r="AO96" s="15" t="str">
        <f>IF(AP96="", "", IF($K96="男", VLOOKUP(AP96, データ!$B$2:$C$101, 2, FALSE), IF($K96="女", VLOOKUP(AP96, データ!$F$2:$H$101, 2, FALSE), "")))</f>
        <v/>
      </c>
      <c r="AP96" s="15" t="str">
        <f>IF(A96="","",IF(競技者データ入力シート!AH100="", "", 競技者データ入力シート!AH100))</f>
        <v/>
      </c>
      <c r="AQ96" s="15" t="str">
        <f>IF(競技者データ入力シート!AI100="", "", 競技者データ入力シート!AI100)</f>
        <v/>
      </c>
      <c r="AR96" s="15" t="str">
        <f>IF(競技者データ入力シート!AK100="", "", TRIM(競技者データ入力シート!AK100))</f>
        <v/>
      </c>
      <c r="AS96" s="15" t="str">
        <f>IF(競技者データ入力シート!AL100="", "", 競技者データ入力シート!AL100)</f>
        <v/>
      </c>
      <c r="AT96" s="15" t="str">
        <f t="shared" si="13"/>
        <v/>
      </c>
    </row>
    <row r="97" spans="1:46" x14ac:dyDescent="0.15">
      <c r="A97" s="15" t="str">
        <f>競技者データ入力シート!A101</f>
        <v/>
      </c>
      <c r="B97" s="15" t="str">
        <f>IF(競技者データ入力シート!B101="", "", 競技者データ入力シート!B101)</f>
        <v/>
      </c>
      <c r="C97" s="15" t="str">
        <f>IF(競技者データ入力シート!C101="", "", 競技者データ入力シート!C101)</f>
        <v/>
      </c>
      <c r="D97" s="15" t="str">
        <f>IF(競技者データ入力シート!D101="", "", 競技者データ入力シート!D101)</f>
        <v/>
      </c>
      <c r="E97" s="15" t="str">
        <f t="shared" si="9"/>
        <v/>
      </c>
      <c r="F97" s="15" t="str">
        <f t="shared" si="10"/>
        <v/>
      </c>
      <c r="G97" s="15" t="str">
        <f t="shared" si="11"/>
        <v/>
      </c>
      <c r="H97" s="15" t="str">
        <f t="shared" si="12"/>
        <v/>
      </c>
      <c r="I97" s="15" t="str">
        <f>IF(競技者データ入力シート!E101="", "", 競技者データ入力シート!E101)</f>
        <v/>
      </c>
      <c r="J97" s="15" t="str">
        <f>IF(競技者データ入力シート!F101="", "", 競技者データ入力シート!F101)</f>
        <v/>
      </c>
      <c r="K97" s="15" t="str">
        <f>IF(競技者データ入力シート!H101="", "", 競技者データ入力シート!H101)</f>
        <v/>
      </c>
      <c r="L97" s="15" t="str">
        <f>IF(競技者データ入力シート!I101="", "", 競技者データ入力シート!I101)</f>
        <v/>
      </c>
      <c r="M97" s="15" t="str">
        <f>IF(競技者データ入力シート!J101="", "", 競技者データ入力シート!J101)</f>
        <v/>
      </c>
      <c r="N97" s="15" t="str">
        <f>IF(競技者データ入力シート!K101="", "", 競技者データ入力シート!K101)</f>
        <v/>
      </c>
      <c r="O97" s="15" t="str">
        <f>IF(競技者データ入力シート!L101="", "", 競技者データ入力シート!L101)</f>
        <v/>
      </c>
      <c r="P97" s="15" t="str">
        <f>IF(A97="","",競技者データ入力シート!$V$1)</f>
        <v/>
      </c>
      <c r="Q97" s="15" t="str">
        <f>IF(P97="", "", 競技者データ入力シート!$S$1)</f>
        <v/>
      </c>
      <c r="R97" s="15" t="str">
        <f>IF(P97="", "", 競技者データ入力シート!$O$1)</f>
        <v/>
      </c>
      <c r="T97" s="15" t="str">
        <f>IF(競技者データ入力シート!M101="", "", 競技者データ入力シート!M101)</f>
        <v/>
      </c>
      <c r="U97" s="15" t="str">
        <f>IF(V97="", "", IF($K97="男", VLOOKUP(V97, データ!$B$2:$C$101, 2, FALSE), IF($K97="女", VLOOKUP(V97, データ!$F$2:$H$101, 2, FALSE), "")))</f>
        <v/>
      </c>
      <c r="V97" s="15" t="str">
        <f>IF(A97="","",IF(競技者データ入力シート!N101="", "", 競技者データ入力シート!N101))</f>
        <v/>
      </c>
      <c r="W97" s="15" t="str">
        <f>IF(競技者データ入力シート!O101="", "", 競技者データ入力シート!O101)</f>
        <v/>
      </c>
      <c r="X97" s="15" t="str">
        <f>IF(競技者データ入力シート!Q101="", "", TRIM(競技者データ入力シート!Q101))</f>
        <v/>
      </c>
      <c r="Y97" s="15" t="str">
        <f>IF(競技者データ入力シート!R101="", "", 競技者データ入力シート!R101)</f>
        <v/>
      </c>
      <c r="Z97" s="15" t="str">
        <f>IF(AA97="", "", IF($K97="男", VLOOKUP(AA97, データ!$B$2:$C$101, 2, FALSE), IF($K97="女", VLOOKUP(AA97, データ!$F$2:$H$101, 2, FALSE), "")))</f>
        <v/>
      </c>
      <c r="AA97" s="15" t="str">
        <f>IF(A97="","",IF(競技者データ入力シート!S101="", "", 競技者データ入力シート!S101))</f>
        <v/>
      </c>
      <c r="AB97" s="15" t="str">
        <f>IF(競技者データ入力シート!T101="", "", 競技者データ入力シート!T101)</f>
        <v/>
      </c>
      <c r="AC97" s="15" t="str">
        <f>IF(競技者データ入力シート!V101="", "", TRIM(競技者データ入力シート!V101))</f>
        <v/>
      </c>
      <c r="AD97" s="15" t="str">
        <f>IF(競技者データ入力シート!W101="", "", 競技者データ入力シート!W101)</f>
        <v/>
      </c>
      <c r="AE97" s="15" t="str">
        <f>IF(AF97="", "", IF($K97="男", VLOOKUP(AF97, データ!$B$2:$C$101, 2, FALSE), IF($K97="女", VLOOKUP(AF97, データ!$F$2:$H$101, 2, FALSE), "")))</f>
        <v/>
      </c>
      <c r="AF97" s="15" t="str">
        <f>IF(A97="","",IF(競技者データ入力シート!X101="", "", 競技者データ入力シート!X101))</f>
        <v/>
      </c>
      <c r="AG97" s="15" t="str">
        <f>IF(競技者データ入力シート!Y101="", "", 競技者データ入力シート!Y101)</f>
        <v/>
      </c>
      <c r="AH97" s="15" t="str">
        <f>IF(競技者データ入力シート!AA101="", "", TRIM(競技者データ入力シート!AA101))</f>
        <v/>
      </c>
      <c r="AI97" s="15" t="str">
        <f>IF(競技者データ入力シート!AB101="", "", 競技者データ入力シート!AB101)</f>
        <v/>
      </c>
      <c r="AJ97" s="15" t="str">
        <f>IF(AK97="", "", IF($K97="男", VLOOKUP(AK97, データ!$B$2:$C$101, 2, FALSE), IF($K97="女", VLOOKUP(AK97, データ!$F$2:$H$101, 2, FALSE), "")))</f>
        <v/>
      </c>
      <c r="AK97" s="15" t="str">
        <f>IF(A97="","",IF(競技者データ入力シート!AC101="", "", 競技者データ入力シート!AC101))</f>
        <v/>
      </c>
      <c r="AL97" s="15" t="str">
        <f>IF(競技者データ入力シート!AD101="", "", 競技者データ入力シート!AD101)</f>
        <v/>
      </c>
      <c r="AM97" s="15" t="str">
        <f>IF(競技者データ入力シート!AF101="", "", TRIM(競技者データ入力シート!AF101))</f>
        <v/>
      </c>
      <c r="AN97" s="15" t="str">
        <f>IF(競技者データ入力シート!AG101="", "", 競技者データ入力シート!AG101)</f>
        <v/>
      </c>
      <c r="AO97" s="15" t="str">
        <f>IF(AP97="", "", IF($K97="男", VLOOKUP(AP97, データ!$B$2:$C$101, 2, FALSE), IF($K97="女", VLOOKUP(AP97, データ!$F$2:$H$101, 2, FALSE), "")))</f>
        <v/>
      </c>
      <c r="AP97" s="15" t="str">
        <f>IF(A97="","",IF(競技者データ入力シート!AH101="", "", 競技者データ入力シート!AH101))</f>
        <v/>
      </c>
      <c r="AQ97" s="15" t="str">
        <f>IF(競技者データ入力シート!AI101="", "", 競技者データ入力シート!AI101)</f>
        <v/>
      </c>
      <c r="AR97" s="15" t="str">
        <f>IF(競技者データ入力シート!AK101="", "", TRIM(競技者データ入力シート!AK101))</f>
        <v/>
      </c>
      <c r="AS97" s="15" t="str">
        <f>IF(競技者データ入力シート!AL101="", "", 競技者データ入力シート!AL101)</f>
        <v/>
      </c>
      <c r="AT97" s="15" t="str">
        <f t="shared" si="13"/>
        <v/>
      </c>
    </row>
    <row r="98" spans="1:46" x14ac:dyDescent="0.15">
      <c r="A98" s="15" t="str">
        <f>競技者データ入力シート!A102</f>
        <v/>
      </c>
      <c r="B98" s="15" t="str">
        <f>IF(競技者データ入力シート!B102="", "", 競技者データ入力シート!B102)</f>
        <v/>
      </c>
      <c r="C98" s="15" t="str">
        <f>IF(競技者データ入力シート!C102="", "", 競技者データ入力シート!C102)</f>
        <v/>
      </c>
      <c r="D98" s="15" t="str">
        <f>IF(競技者データ入力シート!D102="", "", 競技者データ入力シート!D102)</f>
        <v/>
      </c>
      <c r="E98" s="15" t="str">
        <f t="shared" si="9"/>
        <v/>
      </c>
      <c r="F98" s="15" t="str">
        <f t="shared" si="10"/>
        <v/>
      </c>
      <c r="G98" s="15" t="str">
        <f t="shared" si="11"/>
        <v/>
      </c>
      <c r="H98" s="15" t="str">
        <f t="shared" si="12"/>
        <v/>
      </c>
      <c r="I98" s="15" t="str">
        <f>IF(競技者データ入力シート!E102="", "", 競技者データ入力シート!E102)</f>
        <v/>
      </c>
      <c r="J98" s="15" t="str">
        <f>IF(競技者データ入力シート!F102="", "", 競技者データ入力シート!F102)</f>
        <v/>
      </c>
      <c r="K98" s="15" t="str">
        <f>IF(競技者データ入力シート!H102="", "", 競技者データ入力シート!H102)</f>
        <v/>
      </c>
      <c r="L98" s="15" t="str">
        <f>IF(競技者データ入力シート!I102="", "", 競技者データ入力シート!I102)</f>
        <v/>
      </c>
      <c r="M98" s="15" t="str">
        <f>IF(競技者データ入力シート!J102="", "", 競技者データ入力シート!J102)</f>
        <v/>
      </c>
      <c r="N98" s="15" t="str">
        <f>IF(競技者データ入力シート!K102="", "", 競技者データ入力シート!K102)</f>
        <v/>
      </c>
      <c r="O98" s="15" t="str">
        <f>IF(競技者データ入力シート!L102="", "", 競技者データ入力シート!L102)</f>
        <v/>
      </c>
      <c r="P98" s="15" t="str">
        <f>IF(A98="","",競技者データ入力シート!$V$1)</f>
        <v/>
      </c>
      <c r="Q98" s="15" t="str">
        <f>IF(P98="", "", 競技者データ入力シート!$S$1)</f>
        <v/>
      </c>
      <c r="R98" s="15" t="str">
        <f>IF(P98="", "", 競技者データ入力シート!$O$1)</f>
        <v/>
      </c>
      <c r="T98" s="15" t="str">
        <f>IF(競技者データ入力シート!M102="", "", 競技者データ入力シート!M102)</f>
        <v/>
      </c>
      <c r="U98" s="15" t="str">
        <f>IF(V98="", "", IF($K98="男", VLOOKUP(V98, データ!$B$2:$C$101, 2, FALSE), IF($K98="女", VLOOKUP(V98, データ!$F$2:$H$101, 2, FALSE), "")))</f>
        <v/>
      </c>
      <c r="V98" s="15" t="str">
        <f>IF(A98="","",IF(競技者データ入力シート!N102="", "", 競技者データ入力シート!N102))</f>
        <v/>
      </c>
      <c r="W98" s="15" t="str">
        <f>IF(競技者データ入力シート!O102="", "", 競技者データ入力シート!O102)</f>
        <v/>
      </c>
      <c r="X98" s="15" t="str">
        <f>IF(競技者データ入力シート!Q102="", "", TRIM(競技者データ入力シート!Q102))</f>
        <v/>
      </c>
      <c r="Y98" s="15" t="str">
        <f>IF(競技者データ入力シート!R102="", "", 競技者データ入力シート!R102)</f>
        <v/>
      </c>
      <c r="Z98" s="15" t="str">
        <f>IF(AA98="", "", IF($K98="男", VLOOKUP(AA98, データ!$B$2:$C$101, 2, FALSE), IF($K98="女", VLOOKUP(AA98, データ!$F$2:$H$101, 2, FALSE), "")))</f>
        <v/>
      </c>
      <c r="AA98" s="15" t="str">
        <f>IF(A98="","",IF(競技者データ入力シート!S102="", "", 競技者データ入力シート!S102))</f>
        <v/>
      </c>
      <c r="AB98" s="15" t="str">
        <f>IF(競技者データ入力シート!T102="", "", 競技者データ入力シート!T102)</f>
        <v/>
      </c>
      <c r="AC98" s="15" t="str">
        <f>IF(競技者データ入力シート!V102="", "", TRIM(競技者データ入力シート!V102))</f>
        <v/>
      </c>
      <c r="AD98" s="15" t="str">
        <f>IF(競技者データ入力シート!W102="", "", 競技者データ入力シート!W102)</f>
        <v/>
      </c>
      <c r="AE98" s="15" t="str">
        <f>IF(AF98="", "", IF($K98="男", VLOOKUP(AF98, データ!$B$2:$C$101, 2, FALSE), IF($K98="女", VLOOKUP(AF98, データ!$F$2:$H$101, 2, FALSE), "")))</f>
        <v/>
      </c>
      <c r="AF98" s="15" t="str">
        <f>IF(A98="","",IF(競技者データ入力シート!X102="", "", 競技者データ入力シート!X102))</f>
        <v/>
      </c>
      <c r="AG98" s="15" t="str">
        <f>IF(競技者データ入力シート!Y102="", "", 競技者データ入力シート!Y102)</f>
        <v/>
      </c>
      <c r="AH98" s="15" t="str">
        <f>IF(競技者データ入力シート!AA102="", "", TRIM(競技者データ入力シート!AA102))</f>
        <v/>
      </c>
      <c r="AI98" s="15" t="str">
        <f>IF(競技者データ入力シート!AB102="", "", 競技者データ入力シート!AB102)</f>
        <v/>
      </c>
      <c r="AJ98" s="15" t="str">
        <f>IF(AK98="", "", IF($K98="男", VLOOKUP(AK98, データ!$B$2:$C$101, 2, FALSE), IF($K98="女", VLOOKUP(AK98, データ!$F$2:$H$101, 2, FALSE), "")))</f>
        <v/>
      </c>
      <c r="AK98" s="15" t="str">
        <f>IF(A98="","",IF(競技者データ入力シート!AC102="", "", 競技者データ入力シート!AC102))</f>
        <v/>
      </c>
      <c r="AL98" s="15" t="str">
        <f>IF(競技者データ入力シート!AD102="", "", 競技者データ入力シート!AD102)</f>
        <v/>
      </c>
      <c r="AM98" s="15" t="str">
        <f>IF(競技者データ入力シート!AF102="", "", TRIM(競技者データ入力シート!AF102))</f>
        <v/>
      </c>
      <c r="AN98" s="15" t="str">
        <f>IF(競技者データ入力シート!AG102="", "", 競技者データ入力シート!AG102)</f>
        <v/>
      </c>
      <c r="AO98" s="15" t="str">
        <f>IF(AP98="", "", IF($K98="男", VLOOKUP(AP98, データ!$B$2:$C$101, 2, FALSE), IF($K98="女", VLOOKUP(AP98, データ!$F$2:$H$101, 2, FALSE), "")))</f>
        <v/>
      </c>
      <c r="AP98" s="15" t="str">
        <f>IF(A98="","",IF(競技者データ入力シート!AH102="", "", 競技者データ入力シート!AH102))</f>
        <v/>
      </c>
      <c r="AQ98" s="15" t="str">
        <f>IF(競技者データ入力シート!AI102="", "", 競技者データ入力シート!AI102)</f>
        <v/>
      </c>
      <c r="AR98" s="15" t="str">
        <f>IF(競技者データ入力シート!AK102="", "", TRIM(競技者データ入力シート!AK102))</f>
        <v/>
      </c>
      <c r="AS98" s="15" t="str">
        <f>IF(競技者データ入力シート!AL102="", "", 競技者データ入力シート!AL102)</f>
        <v/>
      </c>
      <c r="AT98" s="15" t="str">
        <f t="shared" si="13"/>
        <v/>
      </c>
    </row>
    <row r="99" spans="1:46" x14ac:dyDescent="0.15">
      <c r="A99" s="15" t="str">
        <f>競技者データ入力シート!A103</f>
        <v/>
      </c>
      <c r="B99" s="15" t="str">
        <f>IF(競技者データ入力シート!B103="", "", 競技者データ入力シート!B103)</f>
        <v/>
      </c>
      <c r="C99" s="15" t="str">
        <f>IF(競技者データ入力シート!C103="", "", 競技者データ入力シート!C103)</f>
        <v/>
      </c>
      <c r="D99" s="15" t="str">
        <f>IF(競技者データ入力シート!D103="", "", 競技者データ入力シート!D103)</f>
        <v/>
      </c>
      <c r="E99" s="15" t="str">
        <f t="shared" si="9"/>
        <v/>
      </c>
      <c r="F99" s="15" t="str">
        <f t="shared" si="10"/>
        <v/>
      </c>
      <c r="G99" s="15" t="str">
        <f t="shared" si="11"/>
        <v/>
      </c>
      <c r="H99" s="15" t="str">
        <f t="shared" si="12"/>
        <v/>
      </c>
      <c r="I99" s="15" t="str">
        <f>IF(競技者データ入力シート!E103="", "", 競技者データ入力シート!E103)</f>
        <v/>
      </c>
      <c r="J99" s="15" t="str">
        <f>IF(競技者データ入力シート!F103="", "", 競技者データ入力シート!F103)</f>
        <v/>
      </c>
      <c r="K99" s="15" t="str">
        <f>IF(競技者データ入力シート!H103="", "", 競技者データ入力シート!H103)</f>
        <v/>
      </c>
      <c r="L99" s="15" t="str">
        <f>IF(競技者データ入力シート!I103="", "", 競技者データ入力シート!I103)</f>
        <v/>
      </c>
      <c r="M99" s="15" t="str">
        <f>IF(競技者データ入力シート!J103="", "", 競技者データ入力シート!J103)</f>
        <v/>
      </c>
      <c r="N99" s="15" t="str">
        <f>IF(競技者データ入力シート!K103="", "", 競技者データ入力シート!K103)</f>
        <v/>
      </c>
      <c r="O99" s="15" t="str">
        <f>IF(競技者データ入力シート!L103="", "", 競技者データ入力シート!L103)</f>
        <v/>
      </c>
      <c r="P99" s="15" t="str">
        <f>IF(A99="","",競技者データ入力シート!$V$1)</f>
        <v/>
      </c>
      <c r="Q99" s="15" t="str">
        <f>IF(P99="", "", 競技者データ入力シート!$S$1)</f>
        <v/>
      </c>
      <c r="R99" s="15" t="str">
        <f>IF(P99="", "", 競技者データ入力シート!$O$1)</f>
        <v/>
      </c>
      <c r="T99" s="15" t="str">
        <f>IF(競技者データ入力シート!M103="", "", 競技者データ入力シート!M103)</f>
        <v/>
      </c>
      <c r="U99" s="15" t="str">
        <f>IF(V99="", "", IF($K99="男", VLOOKUP(V99, データ!$B$2:$C$101, 2, FALSE), IF($K99="女", VLOOKUP(V99, データ!$F$2:$H$101, 2, FALSE), "")))</f>
        <v/>
      </c>
      <c r="V99" s="15" t="str">
        <f>IF(A99="","",IF(競技者データ入力シート!N103="", "", 競技者データ入力シート!N103))</f>
        <v/>
      </c>
      <c r="W99" s="15" t="str">
        <f>IF(競技者データ入力シート!O103="", "", 競技者データ入力シート!O103)</f>
        <v/>
      </c>
      <c r="X99" s="15" t="str">
        <f>IF(競技者データ入力シート!Q103="", "", TRIM(競技者データ入力シート!Q103))</f>
        <v/>
      </c>
      <c r="Y99" s="15" t="str">
        <f>IF(競技者データ入力シート!R103="", "", 競技者データ入力シート!R103)</f>
        <v/>
      </c>
      <c r="Z99" s="15" t="str">
        <f>IF(AA99="", "", IF($K99="男", VLOOKUP(AA99, データ!$B$2:$C$101, 2, FALSE), IF($K99="女", VLOOKUP(AA99, データ!$F$2:$H$101, 2, FALSE), "")))</f>
        <v/>
      </c>
      <c r="AA99" s="15" t="str">
        <f>IF(A99="","",IF(競技者データ入力シート!S103="", "", 競技者データ入力シート!S103))</f>
        <v/>
      </c>
      <c r="AB99" s="15" t="str">
        <f>IF(競技者データ入力シート!T103="", "", 競技者データ入力シート!T103)</f>
        <v/>
      </c>
      <c r="AC99" s="15" t="str">
        <f>IF(競技者データ入力シート!V103="", "", TRIM(競技者データ入力シート!V103))</f>
        <v/>
      </c>
      <c r="AD99" s="15" t="str">
        <f>IF(競技者データ入力シート!W103="", "", 競技者データ入力シート!W103)</f>
        <v/>
      </c>
      <c r="AE99" s="15" t="str">
        <f>IF(AF99="", "", IF($K99="男", VLOOKUP(AF99, データ!$B$2:$C$101, 2, FALSE), IF($K99="女", VLOOKUP(AF99, データ!$F$2:$H$101, 2, FALSE), "")))</f>
        <v/>
      </c>
      <c r="AF99" s="15" t="str">
        <f>IF(A99="","",IF(競技者データ入力シート!X103="", "", 競技者データ入力シート!X103))</f>
        <v/>
      </c>
      <c r="AG99" s="15" t="str">
        <f>IF(競技者データ入力シート!Y103="", "", 競技者データ入力シート!Y103)</f>
        <v/>
      </c>
      <c r="AH99" s="15" t="str">
        <f>IF(競技者データ入力シート!AA103="", "", TRIM(競技者データ入力シート!AA103))</f>
        <v/>
      </c>
      <c r="AI99" s="15" t="str">
        <f>IF(競技者データ入力シート!AB103="", "", 競技者データ入力シート!AB103)</f>
        <v/>
      </c>
      <c r="AJ99" s="15" t="str">
        <f>IF(AK99="", "", IF($K99="男", VLOOKUP(AK99, データ!$B$2:$C$101, 2, FALSE), IF($K99="女", VLOOKUP(AK99, データ!$F$2:$H$101, 2, FALSE), "")))</f>
        <v/>
      </c>
      <c r="AK99" s="15" t="str">
        <f>IF(A99="","",IF(競技者データ入力シート!AC103="", "", 競技者データ入力シート!AC103))</f>
        <v/>
      </c>
      <c r="AL99" s="15" t="str">
        <f>IF(競技者データ入力シート!AD103="", "", 競技者データ入力シート!AD103)</f>
        <v/>
      </c>
      <c r="AM99" s="15" t="str">
        <f>IF(競技者データ入力シート!AF103="", "", TRIM(競技者データ入力シート!AF103))</f>
        <v/>
      </c>
      <c r="AN99" s="15" t="str">
        <f>IF(競技者データ入力シート!AG103="", "", 競技者データ入力シート!AG103)</f>
        <v/>
      </c>
      <c r="AO99" s="15" t="str">
        <f>IF(AP99="", "", IF($K99="男", VLOOKUP(AP99, データ!$B$2:$C$101, 2, FALSE), IF($K99="女", VLOOKUP(AP99, データ!$F$2:$H$101, 2, FALSE), "")))</f>
        <v/>
      </c>
      <c r="AP99" s="15" t="str">
        <f>IF(A99="","",IF(競技者データ入力シート!AH103="", "", 競技者データ入力シート!AH103))</f>
        <v/>
      </c>
      <c r="AQ99" s="15" t="str">
        <f>IF(競技者データ入力シート!AI103="", "", 競技者データ入力シート!AI103)</f>
        <v/>
      </c>
      <c r="AR99" s="15" t="str">
        <f>IF(競技者データ入力シート!AK103="", "", TRIM(競技者データ入力シート!AK103))</f>
        <v/>
      </c>
      <c r="AS99" s="15" t="str">
        <f>IF(競技者データ入力シート!AL103="", "", 競技者データ入力シート!AL103)</f>
        <v/>
      </c>
      <c r="AT99" s="15" t="str">
        <f t="shared" si="13"/>
        <v/>
      </c>
    </row>
    <row r="100" spans="1:46" x14ac:dyDescent="0.15">
      <c r="A100" s="15" t="str">
        <f>競技者データ入力シート!A104</f>
        <v/>
      </c>
      <c r="B100" s="15" t="str">
        <f>IF(競技者データ入力シート!B104="", "", 競技者データ入力シート!B104)</f>
        <v/>
      </c>
      <c r="C100" s="15" t="str">
        <f>IF(競技者データ入力シート!C104="", "", 競技者データ入力シート!C104)</f>
        <v/>
      </c>
      <c r="D100" s="15" t="str">
        <f>IF(競技者データ入力シート!D104="", "", 競技者データ入力シート!D104)</f>
        <v/>
      </c>
      <c r="E100" s="15" t="str">
        <f t="shared" si="9"/>
        <v/>
      </c>
      <c r="F100" s="15" t="str">
        <f t="shared" si="10"/>
        <v/>
      </c>
      <c r="G100" s="15" t="str">
        <f t="shared" si="11"/>
        <v/>
      </c>
      <c r="H100" s="15" t="str">
        <f t="shared" si="12"/>
        <v/>
      </c>
      <c r="I100" s="15" t="str">
        <f>IF(競技者データ入力シート!E104="", "", 競技者データ入力シート!E104)</f>
        <v/>
      </c>
      <c r="J100" s="15" t="str">
        <f>IF(競技者データ入力シート!F104="", "", 競技者データ入力シート!F104)</f>
        <v/>
      </c>
      <c r="K100" s="15" t="str">
        <f>IF(競技者データ入力シート!H104="", "", 競技者データ入力シート!H104)</f>
        <v/>
      </c>
      <c r="L100" s="15" t="str">
        <f>IF(競技者データ入力シート!I104="", "", 競技者データ入力シート!I104)</f>
        <v/>
      </c>
      <c r="M100" s="15" t="str">
        <f>IF(競技者データ入力シート!J104="", "", 競技者データ入力シート!J104)</f>
        <v/>
      </c>
      <c r="N100" s="15" t="str">
        <f>IF(競技者データ入力シート!K104="", "", 競技者データ入力シート!K104)</f>
        <v/>
      </c>
      <c r="O100" s="15" t="str">
        <f>IF(競技者データ入力シート!L104="", "", 競技者データ入力シート!L104)</f>
        <v/>
      </c>
      <c r="P100" s="15" t="str">
        <f>IF(A100="","",競技者データ入力シート!$V$1)</f>
        <v/>
      </c>
      <c r="Q100" s="15" t="str">
        <f>IF(P100="", "", 競技者データ入力シート!$S$1)</f>
        <v/>
      </c>
      <c r="R100" s="15" t="str">
        <f>IF(P100="", "", 競技者データ入力シート!$O$1)</f>
        <v/>
      </c>
      <c r="T100" s="15" t="str">
        <f>IF(競技者データ入力シート!M104="", "", 競技者データ入力シート!M104)</f>
        <v/>
      </c>
      <c r="U100" s="15" t="str">
        <f>IF(V100="", "", IF($K100="男", VLOOKUP(V100, データ!$B$2:$C$101, 2, FALSE), IF($K100="女", VLOOKUP(V100, データ!$F$2:$H$101, 2, FALSE), "")))</f>
        <v/>
      </c>
      <c r="V100" s="15" t="str">
        <f>IF(A100="","",IF(競技者データ入力シート!N104="", "", 競技者データ入力シート!N104))</f>
        <v/>
      </c>
      <c r="W100" s="15" t="str">
        <f>IF(競技者データ入力シート!O104="", "", 競技者データ入力シート!O104)</f>
        <v/>
      </c>
      <c r="X100" s="15" t="str">
        <f>IF(競技者データ入力シート!Q104="", "", TRIM(競技者データ入力シート!Q104))</f>
        <v/>
      </c>
      <c r="Y100" s="15" t="str">
        <f>IF(競技者データ入力シート!R104="", "", 競技者データ入力シート!R104)</f>
        <v/>
      </c>
      <c r="Z100" s="15" t="str">
        <f>IF(AA100="", "", IF($K100="男", VLOOKUP(AA100, データ!$B$2:$C$101, 2, FALSE), IF($K100="女", VLOOKUP(AA100, データ!$F$2:$H$101, 2, FALSE), "")))</f>
        <v/>
      </c>
      <c r="AA100" s="15" t="str">
        <f>IF(A100="","",IF(競技者データ入力シート!S104="", "", 競技者データ入力シート!S104))</f>
        <v/>
      </c>
      <c r="AB100" s="15" t="str">
        <f>IF(競技者データ入力シート!T104="", "", 競技者データ入力シート!T104)</f>
        <v/>
      </c>
      <c r="AC100" s="15" t="str">
        <f>IF(競技者データ入力シート!V104="", "", TRIM(競技者データ入力シート!V104))</f>
        <v/>
      </c>
      <c r="AD100" s="15" t="str">
        <f>IF(競技者データ入力シート!W104="", "", 競技者データ入力シート!W104)</f>
        <v/>
      </c>
      <c r="AE100" s="15" t="str">
        <f>IF(AF100="", "", IF($K100="男", VLOOKUP(AF100, データ!$B$2:$C$101, 2, FALSE), IF($K100="女", VLOOKUP(AF100, データ!$F$2:$H$101, 2, FALSE), "")))</f>
        <v/>
      </c>
      <c r="AF100" s="15" t="str">
        <f>IF(A100="","",IF(競技者データ入力シート!X104="", "", 競技者データ入力シート!X104))</f>
        <v/>
      </c>
      <c r="AG100" s="15" t="str">
        <f>IF(競技者データ入力シート!Y104="", "", 競技者データ入力シート!Y104)</f>
        <v/>
      </c>
      <c r="AH100" s="15" t="str">
        <f>IF(競技者データ入力シート!AA104="", "", TRIM(競技者データ入力シート!AA104))</f>
        <v/>
      </c>
      <c r="AI100" s="15" t="str">
        <f>IF(競技者データ入力シート!AB104="", "", 競技者データ入力シート!AB104)</f>
        <v/>
      </c>
      <c r="AJ100" s="15" t="str">
        <f>IF(AK100="", "", IF($K100="男", VLOOKUP(AK100, データ!$B$2:$C$101, 2, FALSE), IF($K100="女", VLOOKUP(AK100, データ!$F$2:$H$101, 2, FALSE), "")))</f>
        <v/>
      </c>
      <c r="AK100" s="15" t="str">
        <f>IF(A100="","",IF(競技者データ入力シート!AC104="", "", 競技者データ入力シート!AC104))</f>
        <v/>
      </c>
      <c r="AL100" s="15" t="str">
        <f>IF(競技者データ入力シート!AD104="", "", 競技者データ入力シート!AD104)</f>
        <v/>
      </c>
      <c r="AM100" s="15" t="str">
        <f>IF(競技者データ入力シート!AF104="", "", TRIM(競技者データ入力シート!AF104))</f>
        <v/>
      </c>
      <c r="AN100" s="15" t="str">
        <f>IF(競技者データ入力シート!AG104="", "", 競技者データ入力シート!AG104)</f>
        <v/>
      </c>
      <c r="AO100" s="15" t="str">
        <f>IF(AP100="", "", IF($K100="男", VLOOKUP(AP100, データ!$B$2:$C$101, 2, FALSE), IF($K100="女", VLOOKUP(AP100, データ!$F$2:$H$101, 2, FALSE), "")))</f>
        <v/>
      </c>
      <c r="AP100" s="15" t="str">
        <f>IF(A100="","",IF(競技者データ入力シート!AH104="", "", 競技者データ入力シート!AH104))</f>
        <v/>
      </c>
      <c r="AQ100" s="15" t="str">
        <f>IF(競技者データ入力シート!AI104="", "", 競技者データ入力シート!AI104)</f>
        <v/>
      </c>
      <c r="AR100" s="15" t="str">
        <f>IF(競技者データ入力シート!AK104="", "", TRIM(競技者データ入力シート!AK104))</f>
        <v/>
      </c>
      <c r="AS100" s="15" t="str">
        <f>IF(競技者データ入力シート!AL104="", "", 競技者データ入力シート!AL104)</f>
        <v/>
      </c>
      <c r="AT100" s="15" t="str">
        <f t="shared" si="13"/>
        <v/>
      </c>
    </row>
    <row r="101" spans="1:46" x14ac:dyDescent="0.15">
      <c r="A101" s="15" t="str">
        <f>競技者データ入力シート!A105</f>
        <v/>
      </c>
      <c r="B101" s="15" t="str">
        <f>IF(競技者データ入力シート!B105="", "", 競技者データ入力シート!B105)</f>
        <v/>
      </c>
      <c r="C101" s="15" t="str">
        <f>IF(競技者データ入力シート!C105="", "", 競技者データ入力シート!C105)</f>
        <v/>
      </c>
      <c r="D101" s="15" t="str">
        <f>IF(競技者データ入力シート!D105="", "", 競技者データ入力シート!D105)</f>
        <v/>
      </c>
      <c r="E101" s="15" t="str">
        <f t="shared" si="9"/>
        <v/>
      </c>
      <c r="F101" s="15" t="str">
        <f t="shared" si="10"/>
        <v/>
      </c>
      <c r="G101" s="15" t="str">
        <f t="shared" si="11"/>
        <v/>
      </c>
      <c r="H101" s="15" t="str">
        <f t="shared" si="12"/>
        <v/>
      </c>
      <c r="I101" s="15" t="str">
        <f>IF(競技者データ入力シート!E105="", "", 競技者データ入力シート!E105)</f>
        <v/>
      </c>
      <c r="J101" s="15" t="str">
        <f>IF(競技者データ入力シート!F105="", "", 競技者データ入力シート!F105)</f>
        <v/>
      </c>
      <c r="K101" s="15" t="str">
        <f>IF(競技者データ入力シート!H105="", "", 競技者データ入力シート!H105)</f>
        <v/>
      </c>
      <c r="L101" s="15" t="str">
        <f>IF(競技者データ入力シート!I105="", "", 競技者データ入力シート!I105)</f>
        <v/>
      </c>
      <c r="M101" s="15" t="str">
        <f>IF(競技者データ入力シート!J105="", "", 競技者データ入力シート!J105)</f>
        <v/>
      </c>
      <c r="N101" s="15" t="str">
        <f>IF(競技者データ入力シート!K105="", "", 競技者データ入力シート!K105)</f>
        <v/>
      </c>
      <c r="O101" s="15" t="str">
        <f>IF(競技者データ入力シート!L105="", "", 競技者データ入力シート!L105)</f>
        <v/>
      </c>
      <c r="P101" s="15" t="str">
        <f>IF(A101="","",競技者データ入力シート!$V$1)</f>
        <v/>
      </c>
      <c r="Q101" s="15" t="str">
        <f>IF(P101="", "", 競技者データ入力シート!$S$1)</f>
        <v/>
      </c>
      <c r="R101" s="15" t="str">
        <f>IF(P101="", "", 競技者データ入力シート!$O$1)</f>
        <v/>
      </c>
      <c r="T101" s="15" t="str">
        <f>IF(競技者データ入力シート!M105="", "", 競技者データ入力シート!M105)</f>
        <v/>
      </c>
      <c r="U101" s="15" t="str">
        <f>IF(V101="", "", IF($K101="男", VLOOKUP(V101, データ!$B$2:$C$101, 2, FALSE), IF($K101="女", VLOOKUP(V101, データ!$F$2:$H$101, 2, FALSE), "")))</f>
        <v/>
      </c>
      <c r="V101" s="15" t="str">
        <f>IF(A101="","",IF(競技者データ入力シート!N105="", "", 競技者データ入力シート!N105))</f>
        <v/>
      </c>
      <c r="W101" s="15" t="str">
        <f>IF(競技者データ入力シート!O105="", "", 競技者データ入力シート!O105)</f>
        <v/>
      </c>
      <c r="X101" s="15" t="str">
        <f>IF(競技者データ入力シート!Q105="", "", TRIM(競技者データ入力シート!Q105))</f>
        <v/>
      </c>
      <c r="Y101" s="15" t="str">
        <f>IF(競技者データ入力シート!R105="", "", 競技者データ入力シート!R105)</f>
        <v/>
      </c>
      <c r="Z101" s="15" t="str">
        <f>IF(AA101="", "", IF($K101="男", VLOOKUP(AA101, データ!$B$2:$C$101, 2, FALSE), IF($K101="女", VLOOKUP(AA101, データ!$F$2:$H$101, 2, FALSE), "")))</f>
        <v/>
      </c>
      <c r="AA101" s="15" t="str">
        <f>IF(A101="","",IF(競技者データ入力シート!S105="", "", 競技者データ入力シート!S105))</f>
        <v/>
      </c>
      <c r="AB101" s="15" t="str">
        <f>IF(競技者データ入力シート!T105="", "", 競技者データ入力シート!T105)</f>
        <v/>
      </c>
      <c r="AC101" s="15" t="str">
        <f>IF(競技者データ入力シート!V105="", "", TRIM(競技者データ入力シート!V105))</f>
        <v/>
      </c>
      <c r="AD101" s="15" t="str">
        <f>IF(競技者データ入力シート!W105="", "", 競技者データ入力シート!W105)</f>
        <v/>
      </c>
      <c r="AE101" s="15" t="str">
        <f>IF(AF101="", "", IF($K101="男", VLOOKUP(AF101, データ!$B$2:$C$101, 2, FALSE), IF($K101="女", VLOOKUP(AF101, データ!$F$2:$H$101, 2, FALSE), "")))</f>
        <v/>
      </c>
      <c r="AF101" s="15" t="str">
        <f>IF(A101="","",IF(競技者データ入力シート!X105="", "", 競技者データ入力シート!X105))</f>
        <v/>
      </c>
      <c r="AG101" s="15" t="str">
        <f>IF(競技者データ入力シート!Y105="", "", 競技者データ入力シート!Y105)</f>
        <v/>
      </c>
      <c r="AH101" s="15" t="str">
        <f>IF(競技者データ入力シート!AA105="", "", TRIM(競技者データ入力シート!AA105))</f>
        <v/>
      </c>
      <c r="AI101" s="15" t="str">
        <f>IF(競技者データ入力シート!AB105="", "", 競技者データ入力シート!AB105)</f>
        <v/>
      </c>
      <c r="AJ101" s="15" t="str">
        <f>IF(AK101="", "", IF($K101="男", VLOOKUP(AK101, データ!$B$2:$C$101, 2, FALSE), IF($K101="女", VLOOKUP(AK101, データ!$F$2:$H$101, 2, FALSE), "")))</f>
        <v/>
      </c>
      <c r="AK101" s="15" t="str">
        <f>IF(A101="","",IF(競技者データ入力シート!AC105="", "", 競技者データ入力シート!AC105))</f>
        <v/>
      </c>
      <c r="AL101" s="15" t="str">
        <f>IF(競技者データ入力シート!AD105="", "", 競技者データ入力シート!AD105)</f>
        <v/>
      </c>
      <c r="AM101" s="15" t="str">
        <f>IF(競技者データ入力シート!AF105="", "", TRIM(競技者データ入力シート!AF105))</f>
        <v/>
      </c>
      <c r="AN101" s="15" t="str">
        <f>IF(競技者データ入力シート!AG105="", "", 競技者データ入力シート!AG105)</f>
        <v/>
      </c>
      <c r="AO101" s="15" t="str">
        <f>IF(AP101="", "", IF($K101="男", VLOOKUP(AP101, データ!$B$2:$C$101, 2, FALSE), IF($K101="女", VLOOKUP(AP101, データ!$F$2:$H$101, 2, FALSE), "")))</f>
        <v/>
      </c>
      <c r="AP101" s="15" t="str">
        <f>IF(A101="","",IF(競技者データ入力シート!AH105="", "", 競技者データ入力シート!AH105))</f>
        <v/>
      </c>
      <c r="AQ101" s="15" t="str">
        <f>IF(競技者データ入力シート!AI105="", "", 競技者データ入力シート!AI105)</f>
        <v/>
      </c>
      <c r="AR101" s="15" t="str">
        <f>IF(競技者データ入力シート!AK105="", "", TRIM(競技者データ入力シート!AK105))</f>
        <v/>
      </c>
      <c r="AS101" s="15" t="str">
        <f>IF(競技者データ入力シート!AL105="", "", 競技者データ入力シート!AL105)</f>
        <v/>
      </c>
      <c r="AT101" s="15" t="str">
        <f t="shared" si="13"/>
        <v/>
      </c>
    </row>
    <row r="102" spans="1:46" x14ac:dyDescent="0.15">
      <c r="A102" s="15" t="str">
        <f>競技者データ入力シート!A106</f>
        <v/>
      </c>
      <c r="B102" s="15" t="str">
        <f>IF(競技者データ入力シート!B106="", "", 競技者データ入力シート!B106)</f>
        <v/>
      </c>
      <c r="C102" s="15" t="str">
        <f>IF(競技者データ入力シート!C106="", "", 競技者データ入力シート!C106)</f>
        <v/>
      </c>
      <c r="D102" s="15" t="str">
        <f>IF(競技者データ入力シート!D106="", "", 競技者データ入力シート!D106)</f>
        <v/>
      </c>
      <c r="E102" s="15" t="str">
        <f t="shared" si="9"/>
        <v/>
      </c>
      <c r="F102" s="15" t="str">
        <f t="shared" si="10"/>
        <v/>
      </c>
      <c r="G102" s="15" t="str">
        <f t="shared" si="11"/>
        <v/>
      </c>
      <c r="H102" s="15" t="str">
        <f t="shared" si="12"/>
        <v/>
      </c>
      <c r="I102" s="15" t="str">
        <f>IF(競技者データ入力シート!E106="", "", 競技者データ入力シート!E106)</f>
        <v/>
      </c>
      <c r="J102" s="15" t="str">
        <f>IF(競技者データ入力シート!F106="", "", 競技者データ入力シート!F106)</f>
        <v/>
      </c>
      <c r="K102" s="15" t="str">
        <f>IF(競技者データ入力シート!H106="", "", 競技者データ入力シート!H106)</f>
        <v/>
      </c>
      <c r="L102" s="15" t="str">
        <f>IF(競技者データ入力シート!I106="", "", 競技者データ入力シート!I106)</f>
        <v/>
      </c>
      <c r="M102" s="15" t="str">
        <f>IF(競技者データ入力シート!J106="", "", 競技者データ入力シート!J106)</f>
        <v/>
      </c>
      <c r="N102" s="15" t="str">
        <f>IF(競技者データ入力シート!K106="", "", 競技者データ入力シート!K106)</f>
        <v/>
      </c>
      <c r="O102" s="15" t="str">
        <f>IF(競技者データ入力シート!L106="", "", 競技者データ入力シート!L106)</f>
        <v/>
      </c>
      <c r="P102" s="15" t="str">
        <f>IF(A102="","",競技者データ入力シート!$V$1)</f>
        <v/>
      </c>
      <c r="Q102" s="15" t="str">
        <f>IF(P102="", "", 競技者データ入力シート!$S$1)</f>
        <v/>
      </c>
      <c r="R102" s="15" t="str">
        <f>IF(P102="", "", 競技者データ入力シート!$O$1)</f>
        <v/>
      </c>
      <c r="T102" s="15" t="str">
        <f>IF(競技者データ入力シート!M106="", "", 競技者データ入力シート!M106)</f>
        <v/>
      </c>
      <c r="U102" s="15" t="str">
        <f>IF(V102="", "", IF($K102="男", VLOOKUP(V102, データ!$B$2:$C$101, 2, FALSE), IF($K102="女", VLOOKUP(V102, データ!$F$2:$H$101, 2, FALSE), "")))</f>
        <v/>
      </c>
      <c r="V102" s="15" t="str">
        <f>IF(A102="","",IF(競技者データ入力シート!N106="", "", 競技者データ入力シート!N106))</f>
        <v/>
      </c>
      <c r="W102" s="15" t="str">
        <f>IF(競技者データ入力シート!O106="", "", 競技者データ入力シート!O106)</f>
        <v/>
      </c>
      <c r="X102" s="15" t="str">
        <f>IF(競技者データ入力シート!Q106="", "", TRIM(競技者データ入力シート!Q106))</f>
        <v/>
      </c>
      <c r="Y102" s="15" t="str">
        <f>IF(競技者データ入力シート!R106="", "", 競技者データ入力シート!R106)</f>
        <v/>
      </c>
      <c r="Z102" s="15" t="str">
        <f>IF(AA102="", "", IF($K102="男", VLOOKUP(AA102, データ!$B$2:$C$101, 2, FALSE), IF($K102="女", VLOOKUP(AA102, データ!$F$2:$H$101, 2, FALSE), "")))</f>
        <v/>
      </c>
      <c r="AA102" s="15" t="str">
        <f>IF(A102="","",IF(競技者データ入力シート!S106="", "", 競技者データ入力シート!S106))</f>
        <v/>
      </c>
      <c r="AB102" s="15" t="str">
        <f>IF(競技者データ入力シート!T106="", "", 競技者データ入力シート!T106)</f>
        <v/>
      </c>
      <c r="AC102" s="15" t="str">
        <f>IF(競技者データ入力シート!V106="", "", TRIM(競技者データ入力シート!V106))</f>
        <v/>
      </c>
      <c r="AD102" s="15" t="str">
        <f>IF(競技者データ入力シート!W106="", "", 競技者データ入力シート!W106)</f>
        <v/>
      </c>
      <c r="AE102" s="15" t="str">
        <f>IF(AF102="", "", IF($K102="男", VLOOKUP(AF102, データ!$B$2:$C$101, 2, FALSE), IF($K102="女", VLOOKUP(AF102, データ!$F$2:$H$101, 2, FALSE), "")))</f>
        <v/>
      </c>
      <c r="AF102" s="15" t="str">
        <f>IF(A102="","",IF(競技者データ入力シート!X106="", "", 競技者データ入力シート!X106))</f>
        <v/>
      </c>
      <c r="AG102" s="15" t="str">
        <f>IF(競技者データ入力シート!Y106="", "", 競技者データ入力シート!Y106)</f>
        <v/>
      </c>
      <c r="AH102" s="15" t="str">
        <f>IF(競技者データ入力シート!AA106="", "", TRIM(競技者データ入力シート!AA106))</f>
        <v/>
      </c>
      <c r="AI102" s="15" t="str">
        <f>IF(競技者データ入力シート!AB106="", "", 競技者データ入力シート!AB106)</f>
        <v/>
      </c>
      <c r="AJ102" s="15" t="str">
        <f>IF(AK102="", "", IF($K102="男", VLOOKUP(AK102, データ!$B$2:$C$101, 2, FALSE), IF($K102="女", VLOOKUP(AK102, データ!$F$2:$H$101, 2, FALSE), "")))</f>
        <v/>
      </c>
      <c r="AK102" s="15" t="str">
        <f>IF(A102="","",IF(競技者データ入力シート!AC106="", "", 競技者データ入力シート!AC106))</f>
        <v/>
      </c>
      <c r="AL102" s="15" t="str">
        <f>IF(競技者データ入力シート!AD106="", "", 競技者データ入力シート!AD106)</f>
        <v/>
      </c>
      <c r="AM102" s="15" t="str">
        <f>IF(競技者データ入力シート!AF106="", "", TRIM(競技者データ入力シート!AF106))</f>
        <v/>
      </c>
      <c r="AN102" s="15" t="str">
        <f>IF(競技者データ入力シート!AG106="", "", 競技者データ入力シート!AG106)</f>
        <v/>
      </c>
      <c r="AO102" s="15" t="str">
        <f>IF(AP102="", "", IF($K102="男", VLOOKUP(AP102, データ!$B$2:$C$101, 2, FALSE), IF($K102="女", VLOOKUP(AP102, データ!$F$2:$H$101, 2, FALSE), "")))</f>
        <v/>
      </c>
      <c r="AP102" s="15" t="str">
        <f>IF(A102="","",IF(競技者データ入力シート!AH106="", "", 競技者データ入力シート!AH106))</f>
        <v/>
      </c>
      <c r="AQ102" s="15" t="str">
        <f>IF(競技者データ入力シート!AI106="", "", 競技者データ入力シート!AI106)</f>
        <v/>
      </c>
      <c r="AR102" s="15" t="str">
        <f>IF(競技者データ入力シート!AK106="", "", TRIM(競技者データ入力シート!AK106))</f>
        <v/>
      </c>
      <c r="AS102" s="15" t="str">
        <f>IF(競技者データ入力シート!AL106="", "", 競技者データ入力シート!AL106)</f>
        <v/>
      </c>
      <c r="AT102" s="15" t="str">
        <f t="shared" si="13"/>
        <v/>
      </c>
    </row>
    <row r="103" spans="1:46" x14ac:dyDescent="0.15">
      <c r="A103" s="15" t="str">
        <f>競技者データ入力シート!A107</f>
        <v/>
      </c>
      <c r="B103" s="15" t="str">
        <f>IF(競技者データ入力シート!B107="", "", 競技者データ入力シート!B107)</f>
        <v/>
      </c>
      <c r="C103" s="15" t="str">
        <f>IF(競技者データ入力シート!C107="", "", 競技者データ入力シート!C107)</f>
        <v/>
      </c>
      <c r="D103" s="15" t="str">
        <f>IF(競技者データ入力シート!D107="", "", 競技者データ入力シート!D107)</f>
        <v/>
      </c>
      <c r="E103" s="15" t="str">
        <f t="shared" ref="E103:E166" si="14">IF(C103="", "", C103)</f>
        <v/>
      </c>
      <c r="F103" s="15" t="str">
        <f t="shared" ref="F103:F166" si="15">IF(D103="", "", D103)</f>
        <v/>
      </c>
      <c r="G103" s="15" t="str">
        <f t="shared" ref="G103:G166" si="16">IF(C103="", "", C103)</f>
        <v/>
      </c>
      <c r="H103" s="15" t="str">
        <f t="shared" ref="H103:H166" si="17">IF(D103="", "", D103)</f>
        <v/>
      </c>
      <c r="I103" s="15" t="str">
        <f>IF(競技者データ入力シート!E107="", "", 競技者データ入力シート!E107)</f>
        <v/>
      </c>
      <c r="J103" s="15" t="str">
        <f>IF(競技者データ入力シート!F107="", "", 競技者データ入力シート!F107)</f>
        <v/>
      </c>
      <c r="K103" s="15" t="str">
        <f>IF(競技者データ入力シート!H107="", "", 競技者データ入力シート!H107)</f>
        <v/>
      </c>
      <c r="L103" s="15" t="str">
        <f>IF(競技者データ入力シート!I107="", "", 競技者データ入力シート!I107)</f>
        <v/>
      </c>
      <c r="M103" s="15" t="str">
        <f>IF(競技者データ入力シート!J107="", "", 競技者データ入力シート!J107)</f>
        <v/>
      </c>
      <c r="N103" s="15" t="str">
        <f>IF(競技者データ入力シート!K107="", "", 競技者データ入力シート!K107)</f>
        <v/>
      </c>
      <c r="O103" s="15" t="str">
        <f>IF(競技者データ入力シート!L107="", "", 競技者データ入力シート!L107)</f>
        <v/>
      </c>
      <c r="P103" s="15" t="str">
        <f>IF(A103="","",競技者データ入力シート!$V$1)</f>
        <v/>
      </c>
      <c r="Q103" s="15" t="str">
        <f>IF(P103="", "", 競技者データ入力シート!$S$1)</f>
        <v/>
      </c>
      <c r="R103" s="15" t="str">
        <f>IF(P103="", "", 競技者データ入力シート!$O$1)</f>
        <v/>
      </c>
      <c r="T103" s="15" t="str">
        <f>IF(競技者データ入力シート!M107="", "", 競技者データ入力シート!M107)</f>
        <v/>
      </c>
      <c r="U103" s="15" t="str">
        <f>IF(V103="", "", IF($K103="男", VLOOKUP(V103, データ!$B$2:$C$101, 2, FALSE), IF($K103="女", VLOOKUP(V103, データ!$F$2:$H$101, 2, FALSE), "")))</f>
        <v/>
      </c>
      <c r="V103" s="15" t="str">
        <f>IF(A103="","",IF(競技者データ入力シート!N107="", "", 競技者データ入力シート!N107))</f>
        <v/>
      </c>
      <c r="W103" s="15" t="str">
        <f>IF(競技者データ入力シート!O107="", "", 競技者データ入力シート!O107)</f>
        <v/>
      </c>
      <c r="X103" s="15" t="str">
        <f>IF(競技者データ入力シート!Q107="", "", TRIM(競技者データ入力シート!Q107))</f>
        <v/>
      </c>
      <c r="Y103" s="15" t="str">
        <f>IF(競技者データ入力シート!R107="", "", 競技者データ入力シート!R107)</f>
        <v/>
      </c>
      <c r="Z103" s="15" t="str">
        <f>IF(AA103="", "", IF($K103="男", VLOOKUP(AA103, データ!$B$2:$C$101, 2, FALSE), IF($K103="女", VLOOKUP(AA103, データ!$F$2:$H$101, 2, FALSE), "")))</f>
        <v/>
      </c>
      <c r="AA103" s="15" t="str">
        <f>IF(A103="","",IF(競技者データ入力シート!S107="", "", 競技者データ入力シート!S107))</f>
        <v/>
      </c>
      <c r="AB103" s="15" t="str">
        <f>IF(競技者データ入力シート!T107="", "", 競技者データ入力シート!T107)</f>
        <v/>
      </c>
      <c r="AC103" s="15" t="str">
        <f>IF(競技者データ入力シート!V107="", "", TRIM(競技者データ入力シート!V107))</f>
        <v/>
      </c>
      <c r="AD103" s="15" t="str">
        <f>IF(競技者データ入力シート!W107="", "", 競技者データ入力シート!W107)</f>
        <v/>
      </c>
      <c r="AE103" s="15" t="str">
        <f>IF(AF103="", "", IF($K103="男", VLOOKUP(AF103, データ!$B$2:$C$101, 2, FALSE), IF($K103="女", VLOOKUP(AF103, データ!$F$2:$H$101, 2, FALSE), "")))</f>
        <v/>
      </c>
      <c r="AF103" s="15" t="str">
        <f>IF(A103="","",IF(競技者データ入力シート!X107="", "", 競技者データ入力シート!X107))</f>
        <v/>
      </c>
      <c r="AG103" s="15" t="str">
        <f>IF(競技者データ入力シート!Y107="", "", 競技者データ入力シート!Y107)</f>
        <v/>
      </c>
      <c r="AH103" s="15" t="str">
        <f>IF(競技者データ入力シート!AA107="", "", TRIM(競技者データ入力シート!AA107))</f>
        <v/>
      </c>
      <c r="AI103" s="15" t="str">
        <f>IF(競技者データ入力シート!AB107="", "", 競技者データ入力シート!AB107)</f>
        <v/>
      </c>
      <c r="AJ103" s="15" t="str">
        <f>IF(AK103="", "", IF($K103="男", VLOOKUP(AK103, データ!$B$2:$C$101, 2, FALSE), IF($K103="女", VLOOKUP(AK103, データ!$F$2:$H$101, 2, FALSE), "")))</f>
        <v/>
      </c>
      <c r="AK103" s="15" t="str">
        <f>IF(A103="","",IF(競技者データ入力シート!AC107="", "", 競技者データ入力シート!AC107))</f>
        <v/>
      </c>
      <c r="AL103" s="15" t="str">
        <f>IF(競技者データ入力シート!AD107="", "", 競技者データ入力シート!AD107)</f>
        <v/>
      </c>
      <c r="AM103" s="15" t="str">
        <f>IF(競技者データ入力シート!AF107="", "", TRIM(競技者データ入力シート!AF107))</f>
        <v/>
      </c>
      <c r="AN103" s="15" t="str">
        <f>IF(競技者データ入力シート!AG107="", "", 競技者データ入力シート!AG107)</f>
        <v/>
      </c>
      <c r="AO103" s="15" t="str">
        <f>IF(AP103="", "", IF($K103="男", VLOOKUP(AP103, データ!$B$2:$C$101, 2, FALSE), IF($K103="女", VLOOKUP(AP103, データ!$F$2:$H$101, 2, FALSE), "")))</f>
        <v/>
      </c>
      <c r="AP103" s="15" t="str">
        <f>IF(A103="","",IF(競技者データ入力シート!AH107="", "", 競技者データ入力シート!AH107))</f>
        <v/>
      </c>
      <c r="AQ103" s="15" t="str">
        <f>IF(競技者データ入力シート!AI107="", "", 競技者データ入力シート!AI107)</f>
        <v/>
      </c>
      <c r="AR103" s="15" t="str">
        <f>IF(競技者データ入力シート!AK107="", "", TRIM(競技者データ入力シート!AK107))</f>
        <v/>
      </c>
      <c r="AS103" s="15" t="str">
        <f>IF(競技者データ入力シート!AL107="", "", 競技者データ入力シート!AL107)</f>
        <v/>
      </c>
      <c r="AT103" s="15" t="str">
        <f t="shared" si="13"/>
        <v/>
      </c>
    </row>
    <row r="104" spans="1:46" x14ac:dyDescent="0.15">
      <c r="A104" s="15" t="str">
        <f>競技者データ入力シート!A108</f>
        <v/>
      </c>
      <c r="B104" s="15" t="str">
        <f>IF(競技者データ入力シート!B108="", "", 競技者データ入力シート!B108)</f>
        <v/>
      </c>
      <c r="C104" s="15" t="str">
        <f>IF(競技者データ入力シート!C108="", "", 競技者データ入力シート!C108)</f>
        <v/>
      </c>
      <c r="D104" s="15" t="str">
        <f>IF(競技者データ入力シート!D108="", "", 競技者データ入力シート!D108)</f>
        <v/>
      </c>
      <c r="E104" s="15" t="str">
        <f t="shared" si="14"/>
        <v/>
      </c>
      <c r="F104" s="15" t="str">
        <f t="shared" si="15"/>
        <v/>
      </c>
      <c r="G104" s="15" t="str">
        <f t="shared" si="16"/>
        <v/>
      </c>
      <c r="H104" s="15" t="str">
        <f t="shared" si="17"/>
        <v/>
      </c>
      <c r="I104" s="15" t="str">
        <f>IF(競技者データ入力シート!E108="", "", 競技者データ入力シート!E108)</f>
        <v/>
      </c>
      <c r="J104" s="15" t="str">
        <f>IF(競技者データ入力シート!F108="", "", 競技者データ入力シート!F108)</f>
        <v/>
      </c>
      <c r="K104" s="15" t="str">
        <f>IF(競技者データ入力シート!H108="", "", 競技者データ入力シート!H108)</f>
        <v/>
      </c>
      <c r="L104" s="15" t="str">
        <f>IF(競技者データ入力シート!I108="", "", 競技者データ入力シート!I108)</f>
        <v/>
      </c>
      <c r="M104" s="15" t="str">
        <f>IF(競技者データ入力シート!J108="", "", 競技者データ入力シート!J108)</f>
        <v/>
      </c>
      <c r="N104" s="15" t="str">
        <f>IF(競技者データ入力シート!K108="", "", 競技者データ入力シート!K108)</f>
        <v/>
      </c>
      <c r="O104" s="15" t="str">
        <f>IF(競技者データ入力シート!L108="", "", 競技者データ入力シート!L108)</f>
        <v/>
      </c>
      <c r="P104" s="15" t="str">
        <f>IF(A104="","",競技者データ入力シート!$V$1)</f>
        <v/>
      </c>
      <c r="Q104" s="15" t="str">
        <f>IF(P104="", "", 競技者データ入力シート!$S$1)</f>
        <v/>
      </c>
      <c r="R104" s="15" t="str">
        <f>IF(P104="", "", 競技者データ入力シート!$O$1)</f>
        <v/>
      </c>
      <c r="T104" s="15" t="str">
        <f>IF(競技者データ入力シート!M108="", "", 競技者データ入力シート!M108)</f>
        <v/>
      </c>
      <c r="U104" s="15" t="str">
        <f>IF(V104="", "", IF($K104="男", VLOOKUP(V104, データ!$B$2:$C$101, 2, FALSE), IF($K104="女", VLOOKUP(V104, データ!$F$2:$H$101, 2, FALSE), "")))</f>
        <v/>
      </c>
      <c r="V104" s="15" t="str">
        <f>IF(A104="","",IF(競技者データ入力シート!N108="", "", 競技者データ入力シート!N108))</f>
        <v/>
      </c>
      <c r="W104" s="15" t="str">
        <f>IF(競技者データ入力シート!O108="", "", 競技者データ入力シート!O108)</f>
        <v/>
      </c>
      <c r="X104" s="15" t="str">
        <f>IF(競技者データ入力シート!Q108="", "", TRIM(競技者データ入力シート!Q108))</f>
        <v/>
      </c>
      <c r="Y104" s="15" t="str">
        <f>IF(競技者データ入力シート!R108="", "", 競技者データ入力シート!R108)</f>
        <v/>
      </c>
      <c r="Z104" s="15" t="str">
        <f>IF(AA104="", "", IF($K104="男", VLOOKUP(AA104, データ!$B$2:$C$101, 2, FALSE), IF($K104="女", VLOOKUP(AA104, データ!$F$2:$H$101, 2, FALSE), "")))</f>
        <v/>
      </c>
      <c r="AA104" s="15" t="str">
        <f>IF(A104="","",IF(競技者データ入力シート!S108="", "", 競技者データ入力シート!S108))</f>
        <v/>
      </c>
      <c r="AB104" s="15" t="str">
        <f>IF(競技者データ入力シート!T108="", "", 競技者データ入力シート!T108)</f>
        <v/>
      </c>
      <c r="AC104" s="15" t="str">
        <f>IF(競技者データ入力シート!V108="", "", TRIM(競技者データ入力シート!V108))</f>
        <v/>
      </c>
      <c r="AD104" s="15" t="str">
        <f>IF(競技者データ入力シート!W108="", "", 競技者データ入力シート!W108)</f>
        <v/>
      </c>
      <c r="AE104" s="15" t="str">
        <f>IF(AF104="", "", IF($K104="男", VLOOKUP(AF104, データ!$B$2:$C$101, 2, FALSE), IF($K104="女", VLOOKUP(AF104, データ!$F$2:$H$101, 2, FALSE), "")))</f>
        <v/>
      </c>
      <c r="AF104" s="15" t="str">
        <f>IF(A104="","",IF(競技者データ入力シート!X108="", "", 競技者データ入力シート!X108))</f>
        <v/>
      </c>
      <c r="AG104" s="15" t="str">
        <f>IF(競技者データ入力シート!Y108="", "", 競技者データ入力シート!Y108)</f>
        <v/>
      </c>
      <c r="AH104" s="15" t="str">
        <f>IF(競技者データ入力シート!AA108="", "", TRIM(競技者データ入力シート!AA108))</f>
        <v/>
      </c>
      <c r="AI104" s="15" t="str">
        <f>IF(競技者データ入力シート!AB108="", "", 競技者データ入力シート!AB108)</f>
        <v/>
      </c>
      <c r="AJ104" s="15" t="str">
        <f>IF(AK104="", "", IF($K104="男", VLOOKUP(AK104, データ!$B$2:$C$101, 2, FALSE), IF($K104="女", VLOOKUP(AK104, データ!$F$2:$H$101, 2, FALSE), "")))</f>
        <v/>
      </c>
      <c r="AK104" s="15" t="str">
        <f>IF(A104="","",IF(競技者データ入力シート!AC108="", "", 競技者データ入力シート!AC108))</f>
        <v/>
      </c>
      <c r="AL104" s="15" t="str">
        <f>IF(競技者データ入力シート!AD108="", "", 競技者データ入力シート!AD108)</f>
        <v/>
      </c>
      <c r="AM104" s="15" t="str">
        <f>IF(競技者データ入力シート!AF108="", "", TRIM(競技者データ入力シート!AF108))</f>
        <v/>
      </c>
      <c r="AN104" s="15" t="str">
        <f>IF(競技者データ入力シート!AG108="", "", 競技者データ入力シート!AG108)</f>
        <v/>
      </c>
      <c r="AO104" s="15" t="str">
        <f>IF(AP104="", "", IF($K104="男", VLOOKUP(AP104, データ!$B$2:$C$101, 2, FALSE), IF($K104="女", VLOOKUP(AP104, データ!$F$2:$H$101, 2, FALSE), "")))</f>
        <v/>
      </c>
      <c r="AP104" s="15" t="str">
        <f>IF(A104="","",IF(競技者データ入力シート!AH108="", "", 競技者データ入力シート!AH108))</f>
        <v/>
      </c>
      <c r="AQ104" s="15" t="str">
        <f>IF(競技者データ入力シート!AI108="", "", 競技者データ入力シート!AI108)</f>
        <v/>
      </c>
      <c r="AR104" s="15" t="str">
        <f>IF(競技者データ入力シート!AK108="", "", TRIM(競技者データ入力シート!AK108))</f>
        <v/>
      </c>
      <c r="AS104" s="15" t="str">
        <f>IF(競技者データ入力シート!AL108="", "", 競技者データ入力シート!AL108)</f>
        <v/>
      </c>
      <c r="AT104" s="15" t="str">
        <f t="shared" si="13"/>
        <v/>
      </c>
    </row>
    <row r="105" spans="1:46" x14ac:dyDescent="0.15">
      <c r="A105" s="15" t="str">
        <f>競技者データ入力シート!A109</f>
        <v/>
      </c>
      <c r="B105" s="15" t="str">
        <f>IF(競技者データ入力シート!B109="", "", 競技者データ入力シート!B109)</f>
        <v/>
      </c>
      <c r="C105" s="15" t="str">
        <f>IF(競技者データ入力シート!C109="", "", 競技者データ入力シート!C109)</f>
        <v/>
      </c>
      <c r="D105" s="15" t="str">
        <f>IF(競技者データ入力シート!D109="", "", 競技者データ入力シート!D109)</f>
        <v/>
      </c>
      <c r="E105" s="15" t="str">
        <f t="shared" si="14"/>
        <v/>
      </c>
      <c r="F105" s="15" t="str">
        <f t="shared" si="15"/>
        <v/>
      </c>
      <c r="G105" s="15" t="str">
        <f t="shared" si="16"/>
        <v/>
      </c>
      <c r="H105" s="15" t="str">
        <f t="shared" si="17"/>
        <v/>
      </c>
      <c r="I105" s="15" t="str">
        <f>IF(競技者データ入力シート!E109="", "", 競技者データ入力シート!E109)</f>
        <v/>
      </c>
      <c r="J105" s="15" t="str">
        <f>IF(競技者データ入力シート!F109="", "", 競技者データ入力シート!F109)</f>
        <v/>
      </c>
      <c r="K105" s="15" t="str">
        <f>IF(競技者データ入力シート!H109="", "", 競技者データ入力シート!H109)</f>
        <v/>
      </c>
      <c r="L105" s="15" t="str">
        <f>IF(競技者データ入力シート!I109="", "", 競技者データ入力シート!I109)</f>
        <v/>
      </c>
      <c r="M105" s="15" t="str">
        <f>IF(競技者データ入力シート!J109="", "", 競技者データ入力シート!J109)</f>
        <v/>
      </c>
      <c r="N105" s="15" t="str">
        <f>IF(競技者データ入力シート!K109="", "", 競技者データ入力シート!K109)</f>
        <v/>
      </c>
      <c r="O105" s="15" t="str">
        <f>IF(競技者データ入力シート!L109="", "", 競技者データ入力シート!L109)</f>
        <v/>
      </c>
      <c r="P105" s="15" t="str">
        <f>IF(A105="","",競技者データ入力シート!$V$1)</f>
        <v/>
      </c>
      <c r="Q105" s="15" t="str">
        <f>IF(P105="", "", 競技者データ入力シート!$S$1)</f>
        <v/>
      </c>
      <c r="R105" s="15" t="str">
        <f>IF(P105="", "", 競技者データ入力シート!$O$1)</f>
        <v/>
      </c>
      <c r="T105" s="15" t="str">
        <f>IF(競技者データ入力シート!M109="", "", 競技者データ入力シート!M109)</f>
        <v/>
      </c>
      <c r="U105" s="15" t="str">
        <f>IF(V105="", "", IF($K105="男", VLOOKUP(V105, データ!$B$2:$C$101, 2, FALSE), IF($K105="女", VLOOKUP(V105, データ!$F$2:$H$101, 2, FALSE), "")))</f>
        <v/>
      </c>
      <c r="V105" s="15" t="str">
        <f>IF(A105="","",IF(競技者データ入力シート!N109="", "", 競技者データ入力シート!N109))</f>
        <v/>
      </c>
      <c r="W105" s="15" t="str">
        <f>IF(競技者データ入力シート!O109="", "", 競技者データ入力シート!O109)</f>
        <v/>
      </c>
      <c r="X105" s="15" t="str">
        <f>IF(競技者データ入力シート!Q109="", "", TRIM(競技者データ入力シート!Q109))</f>
        <v/>
      </c>
      <c r="Y105" s="15" t="str">
        <f>IF(競技者データ入力シート!R109="", "", 競技者データ入力シート!R109)</f>
        <v/>
      </c>
      <c r="Z105" s="15" t="str">
        <f>IF(AA105="", "", IF($K105="男", VLOOKUP(AA105, データ!$B$2:$C$101, 2, FALSE), IF($K105="女", VLOOKUP(AA105, データ!$F$2:$H$101, 2, FALSE), "")))</f>
        <v/>
      </c>
      <c r="AA105" s="15" t="str">
        <f>IF(A105="","",IF(競技者データ入力シート!S109="", "", 競技者データ入力シート!S109))</f>
        <v/>
      </c>
      <c r="AB105" s="15" t="str">
        <f>IF(競技者データ入力シート!T109="", "", 競技者データ入力シート!T109)</f>
        <v/>
      </c>
      <c r="AC105" s="15" t="str">
        <f>IF(競技者データ入力シート!V109="", "", TRIM(競技者データ入力シート!V109))</f>
        <v/>
      </c>
      <c r="AD105" s="15" t="str">
        <f>IF(競技者データ入力シート!W109="", "", 競技者データ入力シート!W109)</f>
        <v/>
      </c>
      <c r="AE105" s="15" t="str">
        <f>IF(AF105="", "", IF($K105="男", VLOOKUP(AF105, データ!$B$2:$C$101, 2, FALSE), IF($K105="女", VLOOKUP(AF105, データ!$F$2:$H$101, 2, FALSE), "")))</f>
        <v/>
      </c>
      <c r="AF105" s="15" t="str">
        <f>IF(A105="","",IF(競技者データ入力シート!X109="", "", 競技者データ入力シート!X109))</f>
        <v/>
      </c>
      <c r="AG105" s="15" t="str">
        <f>IF(競技者データ入力シート!Y109="", "", 競技者データ入力シート!Y109)</f>
        <v/>
      </c>
      <c r="AH105" s="15" t="str">
        <f>IF(競技者データ入力シート!AA109="", "", TRIM(競技者データ入力シート!AA109))</f>
        <v/>
      </c>
      <c r="AI105" s="15" t="str">
        <f>IF(競技者データ入力シート!AB109="", "", 競技者データ入力シート!AB109)</f>
        <v/>
      </c>
      <c r="AJ105" s="15" t="str">
        <f>IF(AK105="", "", IF($K105="男", VLOOKUP(AK105, データ!$B$2:$C$101, 2, FALSE), IF($K105="女", VLOOKUP(AK105, データ!$F$2:$H$101, 2, FALSE), "")))</f>
        <v/>
      </c>
      <c r="AK105" s="15" t="str">
        <f>IF(A105="","",IF(競技者データ入力シート!AC109="", "", 競技者データ入力シート!AC109))</f>
        <v/>
      </c>
      <c r="AL105" s="15" t="str">
        <f>IF(競技者データ入力シート!AD109="", "", 競技者データ入力シート!AD109)</f>
        <v/>
      </c>
      <c r="AM105" s="15" t="str">
        <f>IF(競技者データ入力シート!AF109="", "", TRIM(競技者データ入力シート!AF109))</f>
        <v/>
      </c>
      <c r="AN105" s="15" t="str">
        <f>IF(競技者データ入力シート!AG109="", "", 競技者データ入力シート!AG109)</f>
        <v/>
      </c>
      <c r="AO105" s="15" t="str">
        <f>IF(AP105="", "", IF($K105="男", VLOOKUP(AP105, データ!$B$2:$C$101, 2, FALSE), IF($K105="女", VLOOKUP(AP105, データ!$F$2:$H$101, 2, FALSE), "")))</f>
        <v/>
      </c>
      <c r="AP105" s="15" t="str">
        <f>IF(A105="","",IF(競技者データ入力シート!AH109="", "", 競技者データ入力シート!AH109))</f>
        <v/>
      </c>
      <c r="AQ105" s="15" t="str">
        <f>IF(競技者データ入力シート!AI109="", "", 競技者データ入力シート!AI109)</f>
        <v/>
      </c>
      <c r="AR105" s="15" t="str">
        <f>IF(競技者データ入力シート!AK109="", "", TRIM(競技者データ入力シート!AK109))</f>
        <v/>
      </c>
      <c r="AS105" s="15" t="str">
        <f>IF(競技者データ入力シート!AL109="", "", 競技者データ入力シート!AL109)</f>
        <v/>
      </c>
      <c r="AT105" s="15" t="str">
        <f t="shared" si="13"/>
        <v/>
      </c>
    </row>
    <row r="106" spans="1:46" x14ac:dyDescent="0.15">
      <c r="A106" s="15" t="str">
        <f>競技者データ入力シート!A110</f>
        <v/>
      </c>
      <c r="B106" s="15" t="str">
        <f>IF(競技者データ入力シート!B110="", "", 競技者データ入力シート!B110)</f>
        <v/>
      </c>
      <c r="C106" s="15" t="str">
        <f>IF(競技者データ入力シート!C110="", "", 競技者データ入力シート!C110)</f>
        <v/>
      </c>
      <c r="D106" s="15" t="str">
        <f>IF(競技者データ入力シート!D110="", "", 競技者データ入力シート!D110)</f>
        <v/>
      </c>
      <c r="E106" s="15" t="str">
        <f t="shared" si="14"/>
        <v/>
      </c>
      <c r="F106" s="15" t="str">
        <f t="shared" si="15"/>
        <v/>
      </c>
      <c r="G106" s="15" t="str">
        <f t="shared" si="16"/>
        <v/>
      </c>
      <c r="H106" s="15" t="str">
        <f t="shared" si="17"/>
        <v/>
      </c>
      <c r="I106" s="15" t="str">
        <f>IF(競技者データ入力シート!E110="", "", 競技者データ入力シート!E110)</f>
        <v/>
      </c>
      <c r="J106" s="15" t="str">
        <f>IF(競技者データ入力シート!F110="", "", 競技者データ入力シート!F110)</f>
        <v/>
      </c>
      <c r="K106" s="15" t="str">
        <f>IF(競技者データ入力シート!H110="", "", 競技者データ入力シート!H110)</f>
        <v/>
      </c>
      <c r="L106" s="15" t="str">
        <f>IF(競技者データ入力シート!I110="", "", 競技者データ入力シート!I110)</f>
        <v/>
      </c>
      <c r="M106" s="15" t="str">
        <f>IF(競技者データ入力シート!J110="", "", 競技者データ入力シート!J110)</f>
        <v/>
      </c>
      <c r="N106" s="15" t="str">
        <f>IF(競技者データ入力シート!K110="", "", 競技者データ入力シート!K110)</f>
        <v/>
      </c>
      <c r="O106" s="15" t="str">
        <f>IF(競技者データ入力シート!L110="", "", 競技者データ入力シート!L110)</f>
        <v/>
      </c>
      <c r="P106" s="15" t="str">
        <f>IF(A106="","",競技者データ入力シート!$V$1)</f>
        <v/>
      </c>
      <c r="Q106" s="15" t="str">
        <f>IF(P106="", "", 競技者データ入力シート!$S$1)</f>
        <v/>
      </c>
      <c r="R106" s="15" t="str">
        <f>IF(P106="", "", 競技者データ入力シート!$O$1)</f>
        <v/>
      </c>
      <c r="T106" s="15" t="str">
        <f>IF(競技者データ入力シート!M110="", "", 競技者データ入力シート!M110)</f>
        <v/>
      </c>
      <c r="U106" s="15" t="str">
        <f>IF(V106="", "", IF($K106="男", VLOOKUP(V106, データ!$B$2:$C$101, 2, FALSE), IF($K106="女", VLOOKUP(V106, データ!$F$2:$H$101, 2, FALSE), "")))</f>
        <v/>
      </c>
      <c r="V106" s="15" t="str">
        <f>IF(A106="","",IF(競技者データ入力シート!N110="", "", 競技者データ入力シート!N110))</f>
        <v/>
      </c>
      <c r="W106" s="15" t="str">
        <f>IF(競技者データ入力シート!O110="", "", 競技者データ入力シート!O110)</f>
        <v/>
      </c>
      <c r="X106" s="15" t="str">
        <f>IF(競技者データ入力シート!Q110="", "", TRIM(競技者データ入力シート!Q110))</f>
        <v/>
      </c>
      <c r="Y106" s="15" t="str">
        <f>IF(競技者データ入力シート!R110="", "", 競技者データ入力シート!R110)</f>
        <v/>
      </c>
      <c r="Z106" s="15" t="str">
        <f>IF(AA106="", "", IF($K106="男", VLOOKUP(AA106, データ!$B$2:$C$101, 2, FALSE), IF($K106="女", VLOOKUP(AA106, データ!$F$2:$H$101, 2, FALSE), "")))</f>
        <v/>
      </c>
      <c r="AA106" s="15" t="str">
        <f>IF(A106="","",IF(競技者データ入力シート!S110="", "", 競技者データ入力シート!S110))</f>
        <v/>
      </c>
      <c r="AB106" s="15" t="str">
        <f>IF(競技者データ入力シート!T110="", "", 競技者データ入力シート!T110)</f>
        <v/>
      </c>
      <c r="AC106" s="15" t="str">
        <f>IF(競技者データ入力シート!V110="", "", TRIM(競技者データ入力シート!V110))</f>
        <v/>
      </c>
      <c r="AD106" s="15" t="str">
        <f>IF(競技者データ入力シート!W110="", "", 競技者データ入力シート!W110)</f>
        <v/>
      </c>
      <c r="AE106" s="15" t="str">
        <f>IF(AF106="", "", IF($K106="男", VLOOKUP(AF106, データ!$B$2:$C$101, 2, FALSE), IF($K106="女", VLOOKUP(AF106, データ!$F$2:$H$101, 2, FALSE), "")))</f>
        <v/>
      </c>
      <c r="AF106" s="15" t="str">
        <f>IF(A106="","",IF(競技者データ入力シート!X110="", "", 競技者データ入力シート!X110))</f>
        <v/>
      </c>
      <c r="AG106" s="15" t="str">
        <f>IF(競技者データ入力シート!Y110="", "", 競技者データ入力シート!Y110)</f>
        <v/>
      </c>
      <c r="AH106" s="15" t="str">
        <f>IF(競技者データ入力シート!AA110="", "", TRIM(競技者データ入力シート!AA110))</f>
        <v/>
      </c>
      <c r="AI106" s="15" t="str">
        <f>IF(競技者データ入力シート!AB110="", "", 競技者データ入力シート!AB110)</f>
        <v/>
      </c>
      <c r="AJ106" s="15" t="str">
        <f>IF(AK106="", "", IF($K106="男", VLOOKUP(AK106, データ!$B$2:$C$101, 2, FALSE), IF($K106="女", VLOOKUP(AK106, データ!$F$2:$H$101, 2, FALSE), "")))</f>
        <v/>
      </c>
      <c r="AK106" s="15" t="str">
        <f>IF(A106="","",IF(競技者データ入力シート!AC110="", "", 競技者データ入力シート!AC110))</f>
        <v/>
      </c>
      <c r="AL106" s="15" t="str">
        <f>IF(競技者データ入力シート!AD110="", "", 競技者データ入力シート!AD110)</f>
        <v/>
      </c>
      <c r="AM106" s="15" t="str">
        <f>IF(競技者データ入力シート!AF110="", "", TRIM(競技者データ入力シート!AF110))</f>
        <v/>
      </c>
      <c r="AN106" s="15" t="str">
        <f>IF(競技者データ入力シート!AG110="", "", 競技者データ入力シート!AG110)</f>
        <v/>
      </c>
      <c r="AO106" s="15" t="str">
        <f>IF(AP106="", "", IF($K106="男", VLOOKUP(AP106, データ!$B$2:$C$101, 2, FALSE), IF($K106="女", VLOOKUP(AP106, データ!$F$2:$H$101, 2, FALSE), "")))</f>
        <v/>
      </c>
      <c r="AP106" s="15" t="str">
        <f>IF(A106="","",IF(競技者データ入力シート!AH110="", "", 競技者データ入力シート!AH110))</f>
        <v/>
      </c>
      <c r="AQ106" s="15" t="str">
        <f>IF(競技者データ入力シート!AI110="", "", 競技者データ入力シート!AI110)</f>
        <v/>
      </c>
      <c r="AR106" s="15" t="str">
        <f>IF(競技者データ入力シート!AK110="", "", TRIM(競技者データ入力シート!AK110))</f>
        <v/>
      </c>
      <c r="AS106" s="15" t="str">
        <f>IF(競技者データ入力シート!AL110="", "", 競技者データ入力シート!AL110)</f>
        <v/>
      </c>
      <c r="AT106" s="15" t="str">
        <f t="shared" si="13"/>
        <v/>
      </c>
    </row>
    <row r="107" spans="1:46" x14ac:dyDescent="0.15">
      <c r="A107" s="15" t="str">
        <f>競技者データ入力シート!A111</f>
        <v/>
      </c>
      <c r="B107" s="15" t="str">
        <f>IF(競技者データ入力シート!B111="", "", 競技者データ入力シート!B111)</f>
        <v/>
      </c>
      <c r="C107" s="15" t="str">
        <f>IF(競技者データ入力シート!C111="", "", 競技者データ入力シート!C111)</f>
        <v/>
      </c>
      <c r="D107" s="15" t="str">
        <f>IF(競技者データ入力シート!D111="", "", 競技者データ入力シート!D111)</f>
        <v/>
      </c>
      <c r="E107" s="15" t="str">
        <f t="shared" si="14"/>
        <v/>
      </c>
      <c r="F107" s="15" t="str">
        <f t="shared" si="15"/>
        <v/>
      </c>
      <c r="G107" s="15" t="str">
        <f t="shared" si="16"/>
        <v/>
      </c>
      <c r="H107" s="15" t="str">
        <f t="shared" si="17"/>
        <v/>
      </c>
      <c r="I107" s="15" t="str">
        <f>IF(競技者データ入力シート!E111="", "", 競技者データ入力シート!E111)</f>
        <v/>
      </c>
      <c r="J107" s="15" t="str">
        <f>IF(競技者データ入力シート!F111="", "", 競技者データ入力シート!F111)</f>
        <v/>
      </c>
      <c r="K107" s="15" t="str">
        <f>IF(競技者データ入力シート!H111="", "", 競技者データ入力シート!H111)</f>
        <v/>
      </c>
      <c r="L107" s="15" t="str">
        <f>IF(競技者データ入力シート!I111="", "", 競技者データ入力シート!I111)</f>
        <v/>
      </c>
      <c r="M107" s="15" t="str">
        <f>IF(競技者データ入力シート!J111="", "", 競技者データ入力シート!J111)</f>
        <v/>
      </c>
      <c r="N107" s="15" t="str">
        <f>IF(競技者データ入力シート!K111="", "", 競技者データ入力シート!K111)</f>
        <v/>
      </c>
      <c r="O107" s="15" t="str">
        <f>IF(競技者データ入力シート!L111="", "", 競技者データ入力シート!L111)</f>
        <v/>
      </c>
      <c r="P107" s="15" t="str">
        <f>IF(A107="","",競技者データ入力シート!$V$1)</f>
        <v/>
      </c>
      <c r="Q107" s="15" t="str">
        <f>IF(P107="", "", 競技者データ入力シート!$S$1)</f>
        <v/>
      </c>
      <c r="R107" s="15" t="str">
        <f>IF(P107="", "", 競技者データ入力シート!$O$1)</f>
        <v/>
      </c>
      <c r="T107" s="15" t="str">
        <f>IF(競技者データ入力シート!M111="", "", 競技者データ入力シート!M111)</f>
        <v/>
      </c>
      <c r="U107" s="15" t="str">
        <f>IF(V107="", "", IF($K107="男", VLOOKUP(V107, データ!$B$2:$C$101, 2, FALSE), IF($K107="女", VLOOKUP(V107, データ!$F$2:$H$101, 2, FALSE), "")))</f>
        <v/>
      </c>
      <c r="V107" s="15" t="str">
        <f>IF(A107="","",IF(競技者データ入力シート!N111="", "", 競技者データ入力シート!N111))</f>
        <v/>
      </c>
      <c r="W107" s="15" t="str">
        <f>IF(競技者データ入力シート!O111="", "", 競技者データ入力シート!O111)</f>
        <v/>
      </c>
      <c r="X107" s="15" t="str">
        <f>IF(競技者データ入力シート!Q111="", "", TRIM(競技者データ入力シート!Q111))</f>
        <v/>
      </c>
      <c r="Y107" s="15" t="str">
        <f>IF(競技者データ入力シート!R111="", "", 競技者データ入力シート!R111)</f>
        <v/>
      </c>
      <c r="Z107" s="15" t="str">
        <f>IF(AA107="", "", IF($K107="男", VLOOKUP(AA107, データ!$B$2:$C$101, 2, FALSE), IF($K107="女", VLOOKUP(AA107, データ!$F$2:$H$101, 2, FALSE), "")))</f>
        <v/>
      </c>
      <c r="AA107" s="15" t="str">
        <f>IF(A107="","",IF(競技者データ入力シート!S111="", "", 競技者データ入力シート!S111))</f>
        <v/>
      </c>
      <c r="AB107" s="15" t="str">
        <f>IF(競技者データ入力シート!T111="", "", 競技者データ入力シート!T111)</f>
        <v/>
      </c>
      <c r="AC107" s="15" t="str">
        <f>IF(競技者データ入力シート!V111="", "", TRIM(競技者データ入力シート!V111))</f>
        <v/>
      </c>
      <c r="AD107" s="15" t="str">
        <f>IF(競技者データ入力シート!W111="", "", 競技者データ入力シート!W111)</f>
        <v/>
      </c>
      <c r="AE107" s="15" t="str">
        <f>IF(AF107="", "", IF($K107="男", VLOOKUP(AF107, データ!$B$2:$C$101, 2, FALSE), IF($K107="女", VLOOKUP(AF107, データ!$F$2:$H$101, 2, FALSE), "")))</f>
        <v/>
      </c>
      <c r="AF107" s="15" t="str">
        <f>IF(A107="","",IF(競技者データ入力シート!X111="", "", 競技者データ入力シート!X111))</f>
        <v/>
      </c>
      <c r="AG107" s="15" t="str">
        <f>IF(競技者データ入力シート!Y111="", "", 競技者データ入力シート!Y111)</f>
        <v/>
      </c>
      <c r="AH107" s="15" t="str">
        <f>IF(競技者データ入力シート!AA111="", "", TRIM(競技者データ入力シート!AA111))</f>
        <v/>
      </c>
      <c r="AI107" s="15" t="str">
        <f>IF(競技者データ入力シート!AB111="", "", 競技者データ入力シート!AB111)</f>
        <v/>
      </c>
      <c r="AJ107" s="15" t="str">
        <f>IF(AK107="", "", IF($K107="男", VLOOKUP(AK107, データ!$B$2:$C$101, 2, FALSE), IF($K107="女", VLOOKUP(AK107, データ!$F$2:$H$101, 2, FALSE), "")))</f>
        <v/>
      </c>
      <c r="AK107" s="15" t="str">
        <f>IF(A107="","",IF(競技者データ入力シート!AC111="", "", 競技者データ入力シート!AC111))</f>
        <v/>
      </c>
      <c r="AL107" s="15" t="str">
        <f>IF(競技者データ入力シート!AD111="", "", 競技者データ入力シート!AD111)</f>
        <v/>
      </c>
      <c r="AM107" s="15" t="str">
        <f>IF(競技者データ入力シート!AF111="", "", TRIM(競技者データ入力シート!AF111))</f>
        <v/>
      </c>
      <c r="AN107" s="15" t="str">
        <f>IF(競技者データ入力シート!AG111="", "", 競技者データ入力シート!AG111)</f>
        <v/>
      </c>
      <c r="AO107" s="15" t="str">
        <f>IF(AP107="", "", IF($K107="男", VLOOKUP(AP107, データ!$B$2:$C$101, 2, FALSE), IF($K107="女", VLOOKUP(AP107, データ!$F$2:$H$101, 2, FALSE), "")))</f>
        <v/>
      </c>
      <c r="AP107" s="15" t="str">
        <f>IF(A107="","",IF(競技者データ入力シート!AH111="", "", 競技者データ入力シート!AH111))</f>
        <v/>
      </c>
      <c r="AQ107" s="15" t="str">
        <f>IF(競技者データ入力シート!AI111="", "", 競技者データ入力シート!AI111)</f>
        <v/>
      </c>
      <c r="AR107" s="15" t="str">
        <f>IF(競技者データ入力シート!AK111="", "", TRIM(競技者データ入力シート!AK111))</f>
        <v/>
      </c>
      <c r="AS107" s="15" t="str">
        <f>IF(競技者データ入力シート!AL111="", "", 競技者データ入力シート!AL111)</f>
        <v/>
      </c>
      <c r="AT107" s="15" t="str">
        <f t="shared" si="13"/>
        <v/>
      </c>
    </row>
    <row r="108" spans="1:46" x14ac:dyDescent="0.15">
      <c r="A108" s="15" t="str">
        <f>競技者データ入力シート!A112</f>
        <v/>
      </c>
      <c r="B108" s="15" t="str">
        <f>IF(競技者データ入力シート!B112="", "", 競技者データ入力シート!B112)</f>
        <v/>
      </c>
      <c r="C108" s="15" t="str">
        <f>IF(競技者データ入力シート!C112="", "", 競技者データ入力シート!C112)</f>
        <v/>
      </c>
      <c r="D108" s="15" t="str">
        <f>IF(競技者データ入力シート!D112="", "", 競技者データ入力シート!D112)</f>
        <v/>
      </c>
      <c r="E108" s="15" t="str">
        <f t="shared" si="14"/>
        <v/>
      </c>
      <c r="F108" s="15" t="str">
        <f t="shared" si="15"/>
        <v/>
      </c>
      <c r="G108" s="15" t="str">
        <f t="shared" si="16"/>
        <v/>
      </c>
      <c r="H108" s="15" t="str">
        <f t="shared" si="17"/>
        <v/>
      </c>
      <c r="I108" s="15" t="str">
        <f>IF(競技者データ入力シート!E112="", "", 競技者データ入力シート!E112)</f>
        <v/>
      </c>
      <c r="J108" s="15" t="str">
        <f>IF(競技者データ入力シート!F112="", "", 競技者データ入力シート!F112)</f>
        <v/>
      </c>
      <c r="K108" s="15" t="str">
        <f>IF(競技者データ入力シート!H112="", "", 競技者データ入力シート!H112)</f>
        <v/>
      </c>
      <c r="L108" s="15" t="str">
        <f>IF(競技者データ入力シート!I112="", "", 競技者データ入力シート!I112)</f>
        <v/>
      </c>
      <c r="M108" s="15" t="str">
        <f>IF(競技者データ入力シート!J112="", "", 競技者データ入力シート!J112)</f>
        <v/>
      </c>
      <c r="N108" s="15" t="str">
        <f>IF(競技者データ入力シート!K112="", "", 競技者データ入力シート!K112)</f>
        <v/>
      </c>
      <c r="O108" s="15" t="str">
        <f>IF(競技者データ入力シート!L112="", "", 競技者データ入力シート!L112)</f>
        <v/>
      </c>
      <c r="P108" s="15" t="str">
        <f>IF(A108="","",競技者データ入力シート!$V$1)</f>
        <v/>
      </c>
      <c r="Q108" s="15" t="str">
        <f>IF(P108="", "", 競技者データ入力シート!$S$1)</f>
        <v/>
      </c>
      <c r="R108" s="15" t="str">
        <f>IF(P108="", "", 競技者データ入力シート!$O$1)</f>
        <v/>
      </c>
      <c r="T108" s="15" t="str">
        <f>IF(競技者データ入力シート!M112="", "", 競技者データ入力シート!M112)</f>
        <v/>
      </c>
      <c r="U108" s="15" t="str">
        <f>IF(V108="", "", IF($K108="男", VLOOKUP(V108, データ!$B$2:$C$101, 2, FALSE), IF($K108="女", VLOOKUP(V108, データ!$F$2:$H$101, 2, FALSE), "")))</f>
        <v/>
      </c>
      <c r="V108" s="15" t="str">
        <f>IF(A108="","",IF(競技者データ入力シート!N112="", "", 競技者データ入力シート!N112))</f>
        <v/>
      </c>
      <c r="W108" s="15" t="str">
        <f>IF(競技者データ入力シート!O112="", "", 競技者データ入力シート!O112)</f>
        <v/>
      </c>
      <c r="X108" s="15" t="str">
        <f>IF(競技者データ入力シート!Q112="", "", TRIM(競技者データ入力シート!Q112))</f>
        <v/>
      </c>
      <c r="Y108" s="15" t="str">
        <f>IF(競技者データ入力シート!R112="", "", 競技者データ入力シート!R112)</f>
        <v/>
      </c>
      <c r="Z108" s="15" t="str">
        <f>IF(AA108="", "", IF($K108="男", VLOOKUP(AA108, データ!$B$2:$C$101, 2, FALSE), IF($K108="女", VLOOKUP(AA108, データ!$F$2:$H$101, 2, FALSE), "")))</f>
        <v/>
      </c>
      <c r="AA108" s="15" t="str">
        <f>IF(A108="","",IF(競技者データ入力シート!S112="", "", 競技者データ入力シート!S112))</f>
        <v/>
      </c>
      <c r="AB108" s="15" t="str">
        <f>IF(競技者データ入力シート!T112="", "", 競技者データ入力シート!T112)</f>
        <v/>
      </c>
      <c r="AC108" s="15" t="str">
        <f>IF(競技者データ入力シート!V112="", "", TRIM(競技者データ入力シート!V112))</f>
        <v/>
      </c>
      <c r="AD108" s="15" t="str">
        <f>IF(競技者データ入力シート!W112="", "", 競技者データ入力シート!W112)</f>
        <v/>
      </c>
      <c r="AE108" s="15" t="str">
        <f>IF(AF108="", "", IF($K108="男", VLOOKUP(AF108, データ!$B$2:$C$101, 2, FALSE), IF($K108="女", VLOOKUP(AF108, データ!$F$2:$H$101, 2, FALSE), "")))</f>
        <v/>
      </c>
      <c r="AF108" s="15" t="str">
        <f>IF(A108="","",IF(競技者データ入力シート!X112="", "", 競技者データ入力シート!X112))</f>
        <v/>
      </c>
      <c r="AG108" s="15" t="str">
        <f>IF(競技者データ入力シート!Y112="", "", 競技者データ入力シート!Y112)</f>
        <v/>
      </c>
      <c r="AH108" s="15" t="str">
        <f>IF(競技者データ入力シート!AA112="", "", TRIM(競技者データ入力シート!AA112))</f>
        <v/>
      </c>
      <c r="AI108" s="15" t="str">
        <f>IF(競技者データ入力シート!AB112="", "", 競技者データ入力シート!AB112)</f>
        <v/>
      </c>
      <c r="AJ108" s="15" t="str">
        <f>IF(AK108="", "", IF($K108="男", VLOOKUP(AK108, データ!$B$2:$C$101, 2, FALSE), IF($K108="女", VLOOKUP(AK108, データ!$F$2:$H$101, 2, FALSE), "")))</f>
        <v/>
      </c>
      <c r="AK108" s="15" t="str">
        <f>IF(A108="","",IF(競技者データ入力シート!AC112="", "", 競技者データ入力シート!AC112))</f>
        <v/>
      </c>
      <c r="AL108" s="15" t="str">
        <f>IF(競技者データ入力シート!AD112="", "", 競技者データ入力シート!AD112)</f>
        <v/>
      </c>
      <c r="AM108" s="15" t="str">
        <f>IF(競技者データ入力シート!AF112="", "", TRIM(競技者データ入力シート!AF112))</f>
        <v/>
      </c>
      <c r="AN108" s="15" t="str">
        <f>IF(競技者データ入力シート!AG112="", "", 競技者データ入力シート!AG112)</f>
        <v/>
      </c>
      <c r="AO108" s="15" t="str">
        <f>IF(AP108="", "", IF($K108="男", VLOOKUP(AP108, データ!$B$2:$C$101, 2, FALSE), IF($K108="女", VLOOKUP(AP108, データ!$F$2:$H$101, 2, FALSE), "")))</f>
        <v/>
      </c>
      <c r="AP108" s="15" t="str">
        <f>IF(A108="","",IF(競技者データ入力シート!AH112="", "", 競技者データ入力シート!AH112))</f>
        <v/>
      </c>
      <c r="AQ108" s="15" t="str">
        <f>IF(競技者データ入力シート!AI112="", "", 競技者データ入力シート!AI112)</f>
        <v/>
      </c>
      <c r="AR108" s="15" t="str">
        <f>IF(競技者データ入力シート!AK112="", "", TRIM(競技者データ入力シート!AK112))</f>
        <v/>
      </c>
      <c r="AS108" s="15" t="str">
        <f>IF(競技者データ入力シート!AL112="", "", 競技者データ入力シート!AL112)</f>
        <v/>
      </c>
      <c r="AT108" s="15" t="str">
        <f t="shared" si="13"/>
        <v/>
      </c>
    </row>
    <row r="109" spans="1:46" x14ac:dyDescent="0.15">
      <c r="A109" s="15" t="str">
        <f>競技者データ入力シート!A113</f>
        <v/>
      </c>
      <c r="B109" s="15" t="str">
        <f>IF(競技者データ入力シート!B113="", "", 競技者データ入力シート!B113)</f>
        <v/>
      </c>
      <c r="C109" s="15" t="str">
        <f>IF(競技者データ入力シート!C113="", "", 競技者データ入力シート!C113)</f>
        <v/>
      </c>
      <c r="D109" s="15" t="str">
        <f>IF(競技者データ入力シート!D113="", "", 競技者データ入力シート!D113)</f>
        <v/>
      </c>
      <c r="E109" s="15" t="str">
        <f t="shared" si="14"/>
        <v/>
      </c>
      <c r="F109" s="15" t="str">
        <f t="shared" si="15"/>
        <v/>
      </c>
      <c r="G109" s="15" t="str">
        <f t="shared" si="16"/>
        <v/>
      </c>
      <c r="H109" s="15" t="str">
        <f t="shared" si="17"/>
        <v/>
      </c>
      <c r="I109" s="15" t="str">
        <f>IF(競技者データ入力シート!E113="", "", 競技者データ入力シート!E113)</f>
        <v/>
      </c>
      <c r="J109" s="15" t="str">
        <f>IF(競技者データ入力シート!F113="", "", 競技者データ入力シート!F113)</f>
        <v/>
      </c>
      <c r="K109" s="15" t="str">
        <f>IF(競技者データ入力シート!H113="", "", 競技者データ入力シート!H113)</f>
        <v/>
      </c>
      <c r="L109" s="15" t="str">
        <f>IF(競技者データ入力シート!I113="", "", 競技者データ入力シート!I113)</f>
        <v/>
      </c>
      <c r="M109" s="15" t="str">
        <f>IF(競技者データ入力シート!J113="", "", 競技者データ入力シート!J113)</f>
        <v/>
      </c>
      <c r="N109" s="15" t="str">
        <f>IF(競技者データ入力シート!K113="", "", 競技者データ入力シート!K113)</f>
        <v/>
      </c>
      <c r="O109" s="15" t="str">
        <f>IF(競技者データ入力シート!L113="", "", 競技者データ入力シート!L113)</f>
        <v/>
      </c>
      <c r="P109" s="15" t="str">
        <f>IF(A109="","",競技者データ入力シート!$V$1)</f>
        <v/>
      </c>
      <c r="Q109" s="15" t="str">
        <f>IF(P109="", "", 競技者データ入力シート!$S$1)</f>
        <v/>
      </c>
      <c r="R109" s="15" t="str">
        <f>IF(P109="", "", 競技者データ入力シート!$O$1)</f>
        <v/>
      </c>
      <c r="T109" s="15" t="str">
        <f>IF(競技者データ入力シート!M113="", "", 競技者データ入力シート!M113)</f>
        <v/>
      </c>
      <c r="U109" s="15" t="str">
        <f>IF(V109="", "", IF($K109="男", VLOOKUP(V109, データ!$B$2:$C$101, 2, FALSE), IF($K109="女", VLOOKUP(V109, データ!$F$2:$H$101, 2, FALSE), "")))</f>
        <v/>
      </c>
      <c r="V109" s="15" t="str">
        <f>IF(A109="","",IF(競技者データ入力シート!N113="", "", 競技者データ入力シート!N113))</f>
        <v/>
      </c>
      <c r="W109" s="15" t="str">
        <f>IF(競技者データ入力シート!O113="", "", 競技者データ入力シート!O113)</f>
        <v/>
      </c>
      <c r="X109" s="15" t="str">
        <f>IF(競技者データ入力シート!Q113="", "", TRIM(競技者データ入力シート!Q113))</f>
        <v/>
      </c>
      <c r="Y109" s="15" t="str">
        <f>IF(競技者データ入力シート!R113="", "", 競技者データ入力シート!R113)</f>
        <v/>
      </c>
      <c r="Z109" s="15" t="str">
        <f>IF(AA109="", "", IF($K109="男", VLOOKUP(AA109, データ!$B$2:$C$101, 2, FALSE), IF($K109="女", VLOOKUP(AA109, データ!$F$2:$H$101, 2, FALSE), "")))</f>
        <v/>
      </c>
      <c r="AA109" s="15" t="str">
        <f>IF(A109="","",IF(競技者データ入力シート!S113="", "", 競技者データ入力シート!S113))</f>
        <v/>
      </c>
      <c r="AB109" s="15" t="str">
        <f>IF(競技者データ入力シート!T113="", "", 競技者データ入力シート!T113)</f>
        <v/>
      </c>
      <c r="AC109" s="15" t="str">
        <f>IF(競技者データ入力シート!V113="", "", TRIM(競技者データ入力シート!V113))</f>
        <v/>
      </c>
      <c r="AD109" s="15" t="str">
        <f>IF(競技者データ入力シート!W113="", "", 競技者データ入力シート!W113)</f>
        <v/>
      </c>
      <c r="AE109" s="15" t="str">
        <f>IF(AF109="", "", IF($K109="男", VLOOKUP(AF109, データ!$B$2:$C$101, 2, FALSE), IF($K109="女", VLOOKUP(AF109, データ!$F$2:$H$101, 2, FALSE), "")))</f>
        <v/>
      </c>
      <c r="AF109" s="15" t="str">
        <f>IF(A109="","",IF(競技者データ入力シート!X113="", "", 競技者データ入力シート!X113))</f>
        <v/>
      </c>
      <c r="AG109" s="15" t="str">
        <f>IF(競技者データ入力シート!Y113="", "", 競技者データ入力シート!Y113)</f>
        <v/>
      </c>
      <c r="AH109" s="15" t="str">
        <f>IF(競技者データ入力シート!AA113="", "", TRIM(競技者データ入力シート!AA113))</f>
        <v/>
      </c>
      <c r="AI109" s="15" t="str">
        <f>IF(競技者データ入力シート!AB113="", "", 競技者データ入力シート!AB113)</f>
        <v/>
      </c>
      <c r="AJ109" s="15" t="str">
        <f>IF(AK109="", "", IF($K109="男", VLOOKUP(AK109, データ!$B$2:$C$101, 2, FALSE), IF($K109="女", VLOOKUP(AK109, データ!$F$2:$H$101, 2, FALSE), "")))</f>
        <v/>
      </c>
      <c r="AK109" s="15" t="str">
        <f>IF(A109="","",IF(競技者データ入力シート!AC113="", "", 競技者データ入力シート!AC113))</f>
        <v/>
      </c>
      <c r="AL109" s="15" t="str">
        <f>IF(競技者データ入力シート!AD113="", "", 競技者データ入力シート!AD113)</f>
        <v/>
      </c>
      <c r="AM109" s="15" t="str">
        <f>IF(競技者データ入力シート!AF113="", "", TRIM(競技者データ入力シート!AF113))</f>
        <v/>
      </c>
      <c r="AN109" s="15" t="str">
        <f>IF(競技者データ入力シート!AG113="", "", 競技者データ入力シート!AG113)</f>
        <v/>
      </c>
      <c r="AO109" s="15" t="str">
        <f>IF(AP109="", "", IF($K109="男", VLOOKUP(AP109, データ!$B$2:$C$101, 2, FALSE), IF($K109="女", VLOOKUP(AP109, データ!$F$2:$H$101, 2, FALSE), "")))</f>
        <v/>
      </c>
      <c r="AP109" s="15" t="str">
        <f>IF(A109="","",IF(競技者データ入力シート!AH113="", "", 競技者データ入力シート!AH113))</f>
        <v/>
      </c>
      <c r="AQ109" s="15" t="str">
        <f>IF(競技者データ入力シート!AI113="", "", 競技者データ入力シート!AI113)</f>
        <v/>
      </c>
      <c r="AR109" s="15" t="str">
        <f>IF(競技者データ入力シート!AK113="", "", TRIM(競技者データ入力シート!AK113))</f>
        <v/>
      </c>
      <c r="AS109" s="15" t="str">
        <f>IF(競技者データ入力シート!AL113="", "", 競技者データ入力シート!AL113)</f>
        <v/>
      </c>
      <c r="AT109" s="15" t="str">
        <f t="shared" si="13"/>
        <v/>
      </c>
    </row>
    <row r="110" spans="1:46" x14ac:dyDescent="0.15">
      <c r="A110" s="15" t="str">
        <f>競技者データ入力シート!A114</f>
        <v/>
      </c>
      <c r="B110" s="15" t="str">
        <f>IF(競技者データ入力シート!B114="", "", 競技者データ入力シート!B114)</f>
        <v/>
      </c>
      <c r="C110" s="15" t="str">
        <f>IF(競技者データ入力シート!C114="", "", 競技者データ入力シート!C114)</f>
        <v/>
      </c>
      <c r="D110" s="15" t="str">
        <f>IF(競技者データ入力シート!D114="", "", 競技者データ入力シート!D114)</f>
        <v/>
      </c>
      <c r="E110" s="15" t="str">
        <f t="shared" si="14"/>
        <v/>
      </c>
      <c r="F110" s="15" t="str">
        <f t="shared" si="15"/>
        <v/>
      </c>
      <c r="G110" s="15" t="str">
        <f t="shared" si="16"/>
        <v/>
      </c>
      <c r="H110" s="15" t="str">
        <f t="shared" si="17"/>
        <v/>
      </c>
      <c r="I110" s="15" t="str">
        <f>IF(競技者データ入力シート!E114="", "", 競技者データ入力シート!E114)</f>
        <v/>
      </c>
      <c r="J110" s="15" t="str">
        <f>IF(競技者データ入力シート!F114="", "", 競技者データ入力シート!F114)</f>
        <v/>
      </c>
      <c r="K110" s="15" t="str">
        <f>IF(競技者データ入力シート!H114="", "", 競技者データ入力シート!H114)</f>
        <v/>
      </c>
      <c r="L110" s="15" t="str">
        <f>IF(競技者データ入力シート!I114="", "", 競技者データ入力シート!I114)</f>
        <v/>
      </c>
      <c r="M110" s="15" t="str">
        <f>IF(競技者データ入力シート!J114="", "", 競技者データ入力シート!J114)</f>
        <v/>
      </c>
      <c r="N110" s="15" t="str">
        <f>IF(競技者データ入力シート!K114="", "", 競技者データ入力シート!K114)</f>
        <v/>
      </c>
      <c r="O110" s="15" t="str">
        <f>IF(競技者データ入力シート!L114="", "", 競技者データ入力シート!L114)</f>
        <v/>
      </c>
      <c r="P110" s="15" t="str">
        <f>IF(A110="","",競技者データ入力シート!$V$1)</f>
        <v/>
      </c>
      <c r="Q110" s="15" t="str">
        <f>IF(P110="", "", 競技者データ入力シート!$S$1)</f>
        <v/>
      </c>
      <c r="R110" s="15" t="str">
        <f>IF(P110="", "", 競技者データ入力シート!$O$1)</f>
        <v/>
      </c>
      <c r="T110" s="15" t="str">
        <f>IF(競技者データ入力シート!M114="", "", 競技者データ入力シート!M114)</f>
        <v/>
      </c>
      <c r="U110" s="15" t="str">
        <f>IF(V110="", "", IF($K110="男", VLOOKUP(V110, データ!$B$2:$C$101, 2, FALSE), IF($K110="女", VLOOKUP(V110, データ!$F$2:$H$101, 2, FALSE), "")))</f>
        <v/>
      </c>
      <c r="V110" s="15" t="str">
        <f>IF(A110="","",IF(競技者データ入力シート!N114="", "", 競技者データ入力シート!N114))</f>
        <v/>
      </c>
      <c r="W110" s="15" t="str">
        <f>IF(競技者データ入力シート!O114="", "", 競技者データ入力シート!O114)</f>
        <v/>
      </c>
      <c r="X110" s="15" t="str">
        <f>IF(競技者データ入力シート!Q114="", "", TRIM(競技者データ入力シート!Q114))</f>
        <v/>
      </c>
      <c r="Y110" s="15" t="str">
        <f>IF(競技者データ入力シート!R114="", "", 競技者データ入力シート!R114)</f>
        <v/>
      </c>
      <c r="Z110" s="15" t="str">
        <f>IF(AA110="", "", IF($K110="男", VLOOKUP(AA110, データ!$B$2:$C$101, 2, FALSE), IF($K110="女", VLOOKUP(AA110, データ!$F$2:$H$101, 2, FALSE), "")))</f>
        <v/>
      </c>
      <c r="AA110" s="15" t="str">
        <f>IF(A110="","",IF(競技者データ入力シート!S114="", "", 競技者データ入力シート!S114))</f>
        <v/>
      </c>
      <c r="AB110" s="15" t="str">
        <f>IF(競技者データ入力シート!T114="", "", 競技者データ入力シート!T114)</f>
        <v/>
      </c>
      <c r="AC110" s="15" t="str">
        <f>IF(競技者データ入力シート!V114="", "", TRIM(競技者データ入力シート!V114))</f>
        <v/>
      </c>
      <c r="AD110" s="15" t="str">
        <f>IF(競技者データ入力シート!W114="", "", 競技者データ入力シート!W114)</f>
        <v/>
      </c>
      <c r="AE110" s="15" t="str">
        <f>IF(AF110="", "", IF($K110="男", VLOOKUP(AF110, データ!$B$2:$C$101, 2, FALSE), IF($K110="女", VLOOKUP(AF110, データ!$F$2:$H$101, 2, FALSE), "")))</f>
        <v/>
      </c>
      <c r="AF110" s="15" t="str">
        <f>IF(A110="","",IF(競技者データ入力シート!X114="", "", 競技者データ入力シート!X114))</f>
        <v/>
      </c>
      <c r="AG110" s="15" t="str">
        <f>IF(競技者データ入力シート!Y114="", "", 競技者データ入力シート!Y114)</f>
        <v/>
      </c>
      <c r="AH110" s="15" t="str">
        <f>IF(競技者データ入力シート!AA114="", "", TRIM(競技者データ入力シート!AA114))</f>
        <v/>
      </c>
      <c r="AI110" s="15" t="str">
        <f>IF(競技者データ入力シート!AB114="", "", 競技者データ入力シート!AB114)</f>
        <v/>
      </c>
      <c r="AJ110" s="15" t="str">
        <f>IF(AK110="", "", IF($K110="男", VLOOKUP(AK110, データ!$B$2:$C$101, 2, FALSE), IF($K110="女", VLOOKUP(AK110, データ!$F$2:$H$101, 2, FALSE), "")))</f>
        <v/>
      </c>
      <c r="AK110" s="15" t="str">
        <f>IF(A110="","",IF(競技者データ入力シート!AC114="", "", 競技者データ入力シート!AC114))</f>
        <v/>
      </c>
      <c r="AL110" s="15" t="str">
        <f>IF(競技者データ入力シート!AD114="", "", 競技者データ入力シート!AD114)</f>
        <v/>
      </c>
      <c r="AM110" s="15" t="str">
        <f>IF(競技者データ入力シート!AF114="", "", TRIM(競技者データ入力シート!AF114))</f>
        <v/>
      </c>
      <c r="AN110" s="15" t="str">
        <f>IF(競技者データ入力シート!AG114="", "", 競技者データ入力シート!AG114)</f>
        <v/>
      </c>
      <c r="AO110" s="15" t="str">
        <f>IF(AP110="", "", IF($K110="男", VLOOKUP(AP110, データ!$B$2:$C$101, 2, FALSE), IF($K110="女", VLOOKUP(AP110, データ!$F$2:$H$101, 2, FALSE), "")))</f>
        <v/>
      </c>
      <c r="AP110" s="15" t="str">
        <f>IF(A110="","",IF(競技者データ入力シート!AH114="", "", 競技者データ入力シート!AH114))</f>
        <v/>
      </c>
      <c r="AQ110" s="15" t="str">
        <f>IF(競技者データ入力シート!AI114="", "", 競技者データ入力シート!AI114)</f>
        <v/>
      </c>
      <c r="AR110" s="15" t="str">
        <f>IF(競技者データ入力シート!AK114="", "", TRIM(競技者データ入力シート!AK114))</f>
        <v/>
      </c>
      <c r="AS110" s="15" t="str">
        <f>IF(競技者データ入力シート!AL114="", "", 競技者データ入力シート!AL114)</f>
        <v/>
      </c>
      <c r="AT110" s="15" t="str">
        <f t="shared" si="13"/>
        <v/>
      </c>
    </row>
    <row r="111" spans="1:46" x14ac:dyDescent="0.15">
      <c r="A111" s="15" t="str">
        <f>競技者データ入力シート!A115</f>
        <v/>
      </c>
      <c r="B111" s="15" t="str">
        <f>IF(競技者データ入力シート!B115="", "", 競技者データ入力シート!B115)</f>
        <v/>
      </c>
      <c r="C111" s="15" t="str">
        <f>IF(競技者データ入力シート!C115="", "", 競技者データ入力シート!C115)</f>
        <v/>
      </c>
      <c r="D111" s="15" t="str">
        <f>IF(競技者データ入力シート!D115="", "", 競技者データ入力シート!D115)</f>
        <v/>
      </c>
      <c r="E111" s="15" t="str">
        <f t="shared" si="14"/>
        <v/>
      </c>
      <c r="F111" s="15" t="str">
        <f t="shared" si="15"/>
        <v/>
      </c>
      <c r="G111" s="15" t="str">
        <f t="shared" si="16"/>
        <v/>
      </c>
      <c r="H111" s="15" t="str">
        <f t="shared" si="17"/>
        <v/>
      </c>
      <c r="I111" s="15" t="str">
        <f>IF(競技者データ入力シート!E115="", "", 競技者データ入力シート!E115)</f>
        <v/>
      </c>
      <c r="J111" s="15" t="str">
        <f>IF(競技者データ入力シート!F115="", "", 競技者データ入力シート!F115)</f>
        <v/>
      </c>
      <c r="K111" s="15" t="str">
        <f>IF(競技者データ入力シート!H115="", "", 競技者データ入力シート!H115)</f>
        <v/>
      </c>
      <c r="L111" s="15" t="str">
        <f>IF(競技者データ入力シート!I115="", "", 競技者データ入力シート!I115)</f>
        <v/>
      </c>
      <c r="M111" s="15" t="str">
        <f>IF(競技者データ入力シート!J115="", "", 競技者データ入力シート!J115)</f>
        <v/>
      </c>
      <c r="N111" s="15" t="str">
        <f>IF(競技者データ入力シート!K115="", "", 競技者データ入力シート!K115)</f>
        <v/>
      </c>
      <c r="O111" s="15" t="str">
        <f>IF(競技者データ入力シート!L115="", "", 競技者データ入力シート!L115)</f>
        <v/>
      </c>
      <c r="P111" s="15" t="str">
        <f>IF(A111="","",競技者データ入力シート!$V$1)</f>
        <v/>
      </c>
      <c r="Q111" s="15" t="str">
        <f>IF(P111="", "", 競技者データ入力シート!$S$1)</f>
        <v/>
      </c>
      <c r="R111" s="15" t="str">
        <f>IF(P111="", "", 競技者データ入力シート!$O$1)</f>
        <v/>
      </c>
      <c r="T111" s="15" t="str">
        <f>IF(競技者データ入力シート!M115="", "", 競技者データ入力シート!M115)</f>
        <v/>
      </c>
      <c r="U111" s="15" t="str">
        <f>IF(V111="", "", IF($K111="男", VLOOKUP(V111, データ!$B$2:$C$101, 2, FALSE), IF($K111="女", VLOOKUP(V111, データ!$F$2:$H$101, 2, FALSE), "")))</f>
        <v/>
      </c>
      <c r="V111" s="15" t="str">
        <f>IF(A111="","",IF(競技者データ入力シート!N115="", "", 競技者データ入力シート!N115))</f>
        <v/>
      </c>
      <c r="W111" s="15" t="str">
        <f>IF(競技者データ入力シート!O115="", "", 競技者データ入力シート!O115)</f>
        <v/>
      </c>
      <c r="X111" s="15" t="str">
        <f>IF(競技者データ入力シート!Q115="", "", TRIM(競技者データ入力シート!Q115))</f>
        <v/>
      </c>
      <c r="Y111" s="15" t="str">
        <f>IF(競技者データ入力シート!R115="", "", 競技者データ入力シート!R115)</f>
        <v/>
      </c>
      <c r="Z111" s="15" t="str">
        <f>IF(AA111="", "", IF($K111="男", VLOOKUP(AA111, データ!$B$2:$C$101, 2, FALSE), IF($K111="女", VLOOKUP(AA111, データ!$F$2:$H$101, 2, FALSE), "")))</f>
        <v/>
      </c>
      <c r="AA111" s="15" t="str">
        <f>IF(A111="","",IF(競技者データ入力シート!S115="", "", 競技者データ入力シート!S115))</f>
        <v/>
      </c>
      <c r="AB111" s="15" t="str">
        <f>IF(競技者データ入力シート!T115="", "", 競技者データ入力シート!T115)</f>
        <v/>
      </c>
      <c r="AC111" s="15" t="str">
        <f>IF(競技者データ入力シート!V115="", "", TRIM(競技者データ入力シート!V115))</f>
        <v/>
      </c>
      <c r="AD111" s="15" t="str">
        <f>IF(競技者データ入力シート!W115="", "", 競技者データ入力シート!W115)</f>
        <v/>
      </c>
      <c r="AE111" s="15" t="str">
        <f>IF(AF111="", "", IF($K111="男", VLOOKUP(AF111, データ!$B$2:$C$101, 2, FALSE), IF($K111="女", VLOOKUP(AF111, データ!$F$2:$H$101, 2, FALSE), "")))</f>
        <v/>
      </c>
      <c r="AF111" s="15" t="str">
        <f>IF(A111="","",IF(競技者データ入力シート!X115="", "", 競技者データ入力シート!X115))</f>
        <v/>
      </c>
      <c r="AG111" s="15" t="str">
        <f>IF(競技者データ入力シート!Y115="", "", 競技者データ入力シート!Y115)</f>
        <v/>
      </c>
      <c r="AH111" s="15" t="str">
        <f>IF(競技者データ入力シート!AA115="", "", TRIM(競技者データ入力シート!AA115))</f>
        <v/>
      </c>
      <c r="AI111" s="15" t="str">
        <f>IF(競技者データ入力シート!AB115="", "", 競技者データ入力シート!AB115)</f>
        <v/>
      </c>
      <c r="AJ111" s="15" t="str">
        <f>IF(AK111="", "", IF($K111="男", VLOOKUP(AK111, データ!$B$2:$C$101, 2, FALSE), IF($K111="女", VLOOKUP(AK111, データ!$F$2:$H$101, 2, FALSE), "")))</f>
        <v/>
      </c>
      <c r="AK111" s="15" t="str">
        <f>IF(A111="","",IF(競技者データ入力シート!AC115="", "", 競技者データ入力シート!AC115))</f>
        <v/>
      </c>
      <c r="AL111" s="15" t="str">
        <f>IF(競技者データ入力シート!AD115="", "", 競技者データ入力シート!AD115)</f>
        <v/>
      </c>
      <c r="AM111" s="15" t="str">
        <f>IF(競技者データ入力シート!AF115="", "", TRIM(競技者データ入力シート!AF115))</f>
        <v/>
      </c>
      <c r="AN111" s="15" t="str">
        <f>IF(競技者データ入力シート!AG115="", "", 競技者データ入力シート!AG115)</f>
        <v/>
      </c>
      <c r="AO111" s="15" t="str">
        <f>IF(AP111="", "", IF($K111="男", VLOOKUP(AP111, データ!$B$2:$C$101, 2, FALSE), IF($K111="女", VLOOKUP(AP111, データ!$F$2:$H$101, 2, FALSE), "")))</f>
        <v/>
      </c>
      <c r="AP111" s="15" t="str">
        <f>IF(A111="","",IF(競技者データ入力シート!AH115="", "", 競技者データ入力シート!AH115))</f>
        <v/>
      </c>
      <c r="AQ111" s="15" t="str">
        <f>IF(競技者データ入力シート!AI115="", "", 競技者データ入力シート!AI115)</f>
        <v/>
      </c>
      <c r="AR111" s="15" t="str">
        <f>IF(競技者データ入力シート!AK115="", "", TRIM(競技者データ入力シート!AK115))</f>
        <v/>
      </c>
      <c r="AS111" s="15" t="str">
        <f>IF(競技者データ入力シート!AL115="", "", 競技者データ入力シート!AL115)</f>
        <v/>
      </c>
      <c r="AT111" s="15" t="str">
        <f t="shared" si="13"/>
        <v/>
      </c>
    </row>
    <row r="112" spans="1:46" x14ac:dyDescent="0.15">
      <c r="A112" s="15" t="str">
        <f>競技者データ入力シート!A116</f>
        <v/>
      </c>
      <c r="B112" s="15" t="str">
        <f>IF(競技者データ入力シート!B116="", "", 競技者データ入力シート!B116)</f>
        <v/>
      </c>
      <c r="C112" s="15" t="str">
        <f>IF(競技者データ入力シート!C116="", "", 競技者データ入力シート!C116)</f>
        <v/>
      </c>
      <c r="D112" s="15" t="str">
        <f>IF(競技者データ入力シート!D116="", "", 競技者データ入力シート!D116)</f>
        <v/>
      </c>
      <c r="E112" s="15" t="str">
        <f t="shared" si="14"/>
        <v/>
      </c>
      <c r="F112" s="15" t="str">
        <f t="shared" si="15"/>
        <v/>
      </c>
      <c r="G112" s="15" t="str">
        <f t="shared" si="16"/>
        <v/>
      </c>
      <c r="H112" s="15" t="str">
        <f t="shared" si="17"/>
        <v/>
      </c>
      <c r="I112" s="15" t="str">
        <f>IF(競技者データ入力シート!E116="", "", 競技者データ入力シート!E116)</f>
        <v/>
      </c>
      <c r="J112" s="15" t="str">
        <f>IF(競技者データ入力シート!F116="", "", 競技者データ入力シート!F116)</f>
        <v/>
      </c>
      <c r="K112" s="15" t="str">
        <f>IF(競技者データ入力シート!H116="", "", 競技者データ入力シート!H116)</f>
        <v/>
      </c>
      <c r="L112" s="15" t="str">
        <f>IF(競技者データ入力シート!I116="", "", 競技者データ入力シート!I116)</f>
        <v/>
      </c>
      <c r="M112" s="15" t="str">
        <f>IF(競技者データ入力シート!J116="", "", 競技者データ入力シート!J116)</f>
        <v/>
      </c>
      <c r="N112" s="15" t="str">
        <f>IF(競技者データ入力シート!K116="", "", 競技者データ入力シート!K116)</f>
        <v/>
      </c>
      <c r="O112" s="15" t="str">
        <f>IF(競技者データ入力シート!L116="", "", 競技者データ入力シート!L116)</f>
        <v/>
      </c>
      <c r="P112" s="15" t="str">
        <f>IF(A112="","",競技者データ入力シート!$V$1)</f>
        <v/>
      </c>
      <c r="Q112" s="15" t="str">
        <f>IF(P112="", "", 競技者データ入力シート!$S$1)</f>
        <v/>
      </c>
      <c r="R112" s="15" t="str">
        <f>IF(P112="", "", 競技者データ入力シート!$O$1)</f>
        <v/>
      </c>
      <c r="T112" s="15" t="str">
        <f>IF(競技者データ入力シート!M116="", "", 競技者データ入力シート!M116)</f>
        <v/>
      </c>
      <c r="U112" s="15" t="str">
        <f>IF(V112="", "", IF($K112="男", VLOOKUP(V112, データ!$B$2:$C$101, 2, FALSE), IF($K112="女", VLOOKUP(V112, データ!$F$2:$H$101, 2, FALSE), "")))</f>
        <v/>
      </c>
      <c r="V112" s="15" t="str">
        <f>IF(A112="","",IF(競技者データ入力シート!N116="", "", 競技者データ入力シート!N116))</f>
        <v/>
      </c>
      <c r="W112" s="15" t="str">
        <f>IF(競技者データ入力シート!O116="", "", 競技者データ入力シート!O116)</f>
        <v/>
      </c>
      <c r="X112" s="15" t="str">
        <f>IF(競技者データ入力シート!Q116="", "", TRIM(競技者データ入力シート!Q116))</f>
        <v/>
      </c>
      <c r="Y112" s="15" t="str">
        <f>IF(競技者データ入力シート!R116="", "", 競技者データ入力シート!R116)</f>
        <v/>
      </c>
      <c r="Z112" s="15" t="str">
        <f>IF(AA112="", "", IF($K112="男", VLOOKUP(AA112, データ!$B$2:$C$101, 2, FALSE), IF($K112="女", VLOOKUP(AA112, データ!$F$2:$H$101, 2, FALSE), "")))</f>
        <v/>
      </c>
      <c r="AA112" s="15" t="str">
        <f>IF(A112="","",IF(競技者データ入力シート!S116="", "", 競技者データ入力シート!S116))</f>
        <v/>
      </c>
      <c r="AB112" s="15" t="str">
        <f>IF(競技者データ入力シート!T116="", "", 競技者データ入力シート!T116)</f>
        <v/>
      </c>
      <c r="AC112" s="15" t="str">
        <f>IF(競技者データ入力シート!V116="", "", TRIM(競技者データ入力シート!V116))</f>
        <v/>
      </c>
      <c r="AD112" s="15" t="str">
        <f>IF(競技者データ入力シート!W116="", "", 競技者データ入力シート!W116)</f>
        <v/>
      </c>
      <c r="AE112" s="15" t="str">
        <f>IF(AF112="", "", IF($K112="男", VLOOKUP(AF112, データ!$B$2:$C$101, 2, FALSE), IF($K112="女", VLOOKUP(AF112, データ!$F$2:$H$101, 2, FALSE), "")))</f>
        <v/>
      </c>
      <c r="AF112" s="15" t="str">
        <f>IF(A112="","",IF(競技者データ入力シート!X116="", "", 競技者データ入力シート!X116))</f>
        <v/>
      </c>
      <c r="AG112" s="15" t="str">
        <f>IF(競技者データ入力シート!Y116="", "", 競技者データ入力シート!Y116)</f>
        <v/>
      </c>
      <c r="AH112" s="15" t="str">
        <f>IF(競技者データ入力シート!AA116="", "", TRIM(競技者データ入力シート!AA116))</f>
        <v/>
      </c>
      <c r="AI112" s="15" t="str">
        <f>IF(競技者データ入力シート!AB116="", "", 競技者データ入力シート!AB116)</f>
        <v/>
      </c>
      <c r="AJ112" s="15" t="str">
        <f>IF(AK112="", "", IF($K112="男", VLOOKUP(AK112, データ!$B$2:$C$101, 2, FALSE), IF($K112="女", VLOOKUP(AK112, データ!$F$2:$H$101, 2, FALSE), "")))</f>
        <v/>
      </c>
      <c r="AK112" s="15" t="str">
        <f>IF(A112="","",IF(競技者データ入力シート!AC116="", "", 競技者データ入力シート!AC116))</f>
        <v/>
      </c>
      <c r="AL112" s="15" t="str">
        <f>IF(競技者データ入力シート!AD116="", "", 競技者データ入力シート!AD116)</f>
        <v/>
      </c>
      <c r="AM112" s="15" t="str">
        <f>IF(競技者データ入力シート!AF116="", "", TRIM(競技者データ入力シート!AF116))</f>
        <v/>
      </c>
      <c r="AN112" s="15" t="str">
        <f>IF(競技者データ入力シート!AG116="", "", 競技者データ入力シート!AG116)</f>
        <v/>
      </c>
      <c r="AO112" s="15" t="str">
        <f>IF(AP112="", "", IF($K112="男", VLOOKUP(AP112, データ!$B$2:$C$101, 2, FALSE), IF($K112="女", VLOOKUP(AP112, データ!$F$2:$H$101, 2, FALSE), "")))</f>
        <v/>
      </c>
      <c r="AP112" s="15" t="str">
        <f>IF(A112="","",IF(競技者データ入力シート!AH116="", "", 競技者データ入力シート!AH116))</f>
        <v/>
      </c>
      <c r="AQ112" s="15" t="str">
        <f>IF(競技者データ入力シート!AI116="", "", 競技者データ入力シート!AI116)</f>
        <v/>
      </c>
      <c r="AR112" s="15" t="str">
        <f>IF(競技者データ入力シート!AK116="", "", TRIM(競技者データ入力シート!AK116))</f>
        <v/>
      </c>
      <c r="AS112" s="15" t="str">
        <f>IF(競技者データ入力シート!AL116="", "", 競技者データ入力シート!AL116)</f>
        <v/>
      </c>
      <c r="AT112" s="15" t="str">
        <f t="shared" si="13"/>
        <v/>
      </c>
    </row>
    <row r="113" spans="1:46" x14ac:dyDescent="0.15">
      <c r="A113" s="15" t="str">
        <f>競技者データ入力シート!A117</f>
        <v/>
      </c>
      <c r="B113" s="15" t="str">
        <f>IF(競技者データ入力シート!B117="", "", 競技者データ入力シート!B117)</f>
        <v/>
      </c>
      <c r="C113" s="15" t="str">
        <f>IF(競技者データ入力シート!C117="", "", 競技者データ入力シート!C117)</f>
        <v/>
      </c>
      <c r="D113" s="15" t="str">
        <f>IF(競技者データ入力シート!D117="", "", 競技者データ入力シート!D117)</f>
        <v/>
      </c>
      <c r="E113" s="15" t="str">
        <f t="shared" si="14"/>
        <v/>
      </c>
      <c r="F113" s="15" t="str">
        <f t="shared" si="15"/>
        <v/>
      </c>
      <c r="G113" s="15" t="str">
        <f t="shared" si="16"/>
        <v/>
      </c>
      <c r="H113" s="15" t="str">
        <f t="shared" si="17"/>
        <v/>
      </c>
      <c r="I113" s="15" t="str">
        <f>IF(競技者データ入力シート!E117="", "", 競技者データ入力シート!E117)</f>
        <v/>
      </c>
      <c r="J113" s="15" t="str">
        <f>IF(競技者データ入力シート!F117="", "", 競技者データ入力シート!F117)</f>
        <v/>
      </c>
      <c r="K113" s="15" t="str">
        <f>IF(競技者データ入力シート!H117="", "", 競技者データ入力シート!H117)</f>
        <v/>
      </c>
      <c r="L113" s="15" t="str">
        <f>IF(競技者データ入力シート!I117="", "", 競技者データ入力シート!I117)</f>
        <v/>
      </c>
      <c r="M113" s="15" t="str">
        <f>IF(競技者データ入力シート!J117="", "", 競技者データ入力シート!J117)</f>
        <v/>
      </c>
      <c r="N113" s="15" t="str">
        <f>IF(競技者データ入力シート!K117="", "", 競技者データ入力シート!K117)</f>
        <v/>
      </c>
      <c r="O113" s="15" t="str">
        <f>IF(競技者データ入力シート!L117="", "", 競技者データ入力シート!L117)</f>
        <v/>
      </c>
      <c r="P113" s="15" t="str">
        <f>IF(A113="","",競技者データ入力シート!$V$1)</f>
        <v/>
      </c>
      <c r="Q113" s="15" t="str">
        <f>IF(P113="", "", 競技者データ入力シート!$S$1)</f>
        <v/>
      </c>
      <c r="R113" s="15" t="str">
        <f>IF(P113="", "", 競技者データ入力シート!$O$1)</f>
        <v/>
      </c>
      <c r="T113" s="15" t="str">
        <f>IF(競技者データ入力シート!M117="", "", 競技者データ入力シート!M117)</f>
        <v/>
      </c>
      <c r="U113" s="15" t="str">
        <f>IF(V113="", "", IF($K113="男", VLOOKUP(V113, データ!$B$2:$C$101, 2, FALSE), IF($K113="女", VLOOKUP(V113, データ!$F$2:$H$101, 2, FALSE), "")))</f>
        <v/>
      </c>
      <c r="V113" s="15" t="str">
        <f>IF(A113="","",IF(競技者データ入力シート!N117="", "", 競技者データ入力シート!N117))</f>
        <v/>
      </c>
      <c r="W113" s="15" t="str">
        <f>IF(競技者データ入力シート!O117="", "", 競技者データ入力シート!O117)</f>
        <v/>
      </c>
      <c r="X113" s="15" t="str">
        <f>IF(競技者データ入力シート!Q117="", "", TRIM(競技者データ入力シート!Q117))</f>
        <v/>
      </c>
      <c r="Y113" s="15" t="str">
        <f>IF(競技者データ入力シート!R117="", "", 競技者データ入力シート!R117)</f>
        <v/>
      </c>
      <c r="Z113" s="15" t="str">
        <f>IF(AA113="", "", IF($K113="男", VLOOKUP(AA113, データ!$B$2:$C$101, 2, FALSE), IF($K113="女", VLOOKUP(AA113, データ!$F$2:$H$101, 2, FALSE), "")))</f>
        <v/>
      </c>
      <c r="AA113" s="15" t="str">
        <f>IF(A113="","",IF(競技者データ入力シート!S117="", "", 競技者データ入力シート!S117))</f>
        <v/>
      </c>
      <c r="AB113" s="15" t="str">
        <f>IF(競技者データ入力シート!T117="", "", 競技者データ入力シート!T117)</f>
        <v/>
      </c>
      <c r="AC113" s="15" t="str">
        <f>IF(競技者データ入力シート!V117="", "", TRIM(競技者データ入力シート!V117))</f>
        <v/>
      </c>
      <c r="AD113" s="15" t="str">
        <f>IF(競技者データ入力シート!W117="", "", 競技者データ入力シート!W117)</f>
        <v/>
      </c>
      <c r="AE113" s="15" t="str">
        <f>IF(AF113="", "", IF($K113="男", VLOOKUP(AF113, データ!$B$2:$C$101, 2, FALSE), IF($K113="女", VLOOKUP(AF113, データ!$F$2:$H$101, 2, FALSE), "")))</f>
        <v/>
      </c>
      <c r="AF113" s="15" t="str">
        <f>IF(A113="","",IF(競技者データ入力シート!X117="", "", 競技者データ入力シート!X117))</f>
        <v/>
      </c>
      <c r="AG113" s="15" t="str">
        <f>IF(競技者データ入力シート!Y117="", "", 競技者データ入力シート!Y117)</f>
        <v/>
      </c>
      <c r="AH113" s="15" t="str">
        <f>IF(競技者データ入力シート!AA117="", "", TRIM(競技者データ入力シート!AA117))</f>
        <v/>
      </c>
      <c r="AI113" s="15" t="str">
        <f>IF(競技者データ入力シート!AB117="", "", 競技者データ入力シート!AB117)</f>
        <v/>
      </c>
      <c r="AJ113" s="15" t="str">
        <f>IF(AK113="", "", IF($K113="男", VLOOKUP(AK113, データ!$B$2:$C$101, 2, FALSE), IF($K113="女", VLOOKUP(AK113, データ!$F$2:$H$101, 2, FALSE), "")))</f>
        <v/>
      </c>
      <c r="AK113" s="15" t="str">
        <f>IF(A113="","",IF(競技者データ入力シート!AC117="", "", 競技者データ入力シート!AC117))</f>
        <v/>
      </c>
      <c r="AL113" s="15" t="str">
        <f>IF(競技者データ入力シート!AD117="", "", 競技者データ入力シート!AD117)</f>
        <v/>
      </c>
      <c r="AM113" s="15" t="str">
        <f>IF(競技者データ入力シート!AF117="", "", TRIM(競技者データ入力シート!AF117))</f>
        <v/>
      </c>
      <c r="AN113" s="15" t="str">
        <f>IF(競技者データ入力シート!AG117="", "", 競技者データ入力シート!AG117)</f>
        <v/>
      </c>
      <c r="AO113" s="15" t="str">
        <f>IF(AP113="", "", IF($K113="男", VLOOKUP(AP113, データ!$B$2:$C$101, 2, FALSE), IF($K113="女", VLOOKUP(AP113, データ!$F$2:$H$101, 2, FALSE), "")))</f>
        <v/>
      </c>
      <c r="AP113" s="15" t="str">
        <f>IF(A113="","",IF(競技者データ入力シート!AH117="", "", 競技者データ入力シート!AH117))</f>
        <v/>
      </c>
      <c r="AQ113" s="15" t="str">
        <f>IF(競技者データ入力シート!AI117="", "", 競技者データ入力シート!AI117)</f>
        <v/>
      </c>
      <c r="AR113" s="15" t="str">
        <f>IF(競技者データ入力シート!AK117="", "", TRIM(競技者データ入力シート!AK117))</f>
        <v/>
      </c>
      <c r="AS113" s="15" t="str">
        <f>IF(競技者データ入力シート!AL117="", "", 競技者データ入力シート!AL117)</f>
        <v/>
      </c>
      <c r="AT113" s="15" t="str">
        <f t="shared" si="13"/>
        <v/>
      </c>
    </row>
    <row r="114" spans="1:46" x14ac:dyDescent="0.15">
      <c r="A114" s="15" t="str">
        <f>競技者データ入力シート!A118</f>
        <v/>
      </c>
      <c r="B114" s="15" t="str">
        <f>IF(競技者データ入力シート!B118="", "", 競技者データ入力シート!B118)</f>
        <v/>
      </c>
      <c r="C114" s="15" t="str">
        <f>IF(競技者データ入力シート!C118="", "", 競技者データ入力シート!C118)</f>
        <v/>
      </c>
      <c r="D114" s="15" t="str">
        <f>IF(競技者データ入力シート!D118="", "", 競技者データ入力シート!D118)</f>
        <v/>
      </c>
      <c r="E114" s="15" t="str">
        <f t="shared" si="14"/>
        <v/>
      </c>
      <c r="F114" s="15" t="str">
        <f t="shared" si="15"/>
        <v/>
      </c>
      <c r="G114" s="15" t="str">
        <f t="shared" si="16"/>
        <v/>
      </c>
      <c r="H114" s="15" t="str">
        <f t="shared" si="17"/>
        <v/>
      </c>
      <c r="I114" s="15" t="str">
        <f>IF(競技者データ入力シート!E118="", "", 競技者データ入力シート!E118)</f>
        <v/>
      </c>
      <c r="J114" s="15" t="str">
        <f>IF(競技者データ入力シート!F118="", "", 競技者データ入力シート!F118)</f>
        <v/>
      </c>
      <c r="K114" s="15" t="str">
        <f>IF(競技者データ入力シート!H118="", "", 競技者データ入力シート!H118)</f>
        <v/>
      </c>
      <c r="L114" s="15" t="str">
        <f>IF(競技者データ入力シート!I118="", "", 競技者データ入力シート!I118)</f>
        <v/>
      </c>
      <c r="M114" s="15" t="str">
        <f>IF(競技者データ入力シート!J118="", "", 競技者データ入力シート!J118)</f>
        <v/>
      </c>
      <c r="N114" s="15" t="str">
        <f>IF(競技者データ入力シート!K118="", "", 競技者データ入力シート!K118)</f>
        <v/>
      </c>
      <c r="O114" s="15" t="str">
        <f>IF(競技者データ入力シート!L118="", "", 競技者データ入力シート!L118)</f>
        <v/>
      </c>
      <c r="P114" s="15" t="str">
        <f>IF(A114="","",競技者データ入力シート!$V$1)</f>
        <v/>
      </c>
      <c r="Q114" s="15" t="str">
        <f>IF(P114="", "", 競技者データ入力シート!$S$1)</f>
        <v/>
      </c>
      <c r="R114" s="15" t="str">
        <f>IF(P114="", "", 競技者データ入力シート!$O$1)</f>
        <v/>
      </c>
      <c r="T114" s="15" t="str">
        <f>IF(競技者データ入力シート!M118="", "", 競技者データ入力シート!M118)</f>
        <v/>
      </c>
      <c r="U114" s="15" t="str">
        <f>IF(V114="", "", IF($K114="男", VLOOKUP(V114, データ!$B$2:$C$101, 2, FALSE), IF($K114="女", VLOOKUP(V114, データ!$F$2:$H$101, 2, FALSE), "")))</f>
        <v/>
      </c>
      <c r="V114" s="15" t="str">
        <f>IF(A114="","",IF(競技者データ入力シート!N118="", "", 競技者データ入力シート!N118))</f>
        <v/>
      </c>
      <c r="W114" s="15" t="str">
        <f>IF(競技者データ入力シート!O118="", "", 競技者データ入力シート!O118)</f>
        <v/>
      </c>
      <c r="X114" s="15" t="str">
        <f>IF(競技者データ入力シート!Q118="", "", TRIM(競技者データ入力シート!Q118))</f>
        <v/>
      </c>
      <c r="Y114" s="15" t="str">
        <f>IF(競技者データ入力シート!R118="", "", 競技者データ入力シート!R118)</f>
        <v/>
      </c>
      <c r="Z114" s="15" t="str">
        <f>IF(AA114="", "", IF($K114="男", VLOOKUP(AA114, データ!$B$2:$C$101, 2, FALSE), IF($K114="女", VLOOKUP(AA114, データ!$F$2:$H$101, 2, FALSE), "")))</f>
        <v/>
      </c>
      <c r="AA114" s="15" t="str">
        <f>IF(A114="","",IF(競技者データ入力シート!S118="", "", 競技者データ入力シート!S118))</f>
        <v/>
      </c>
      <c r="AB114" s="15" t="str">
        <f>IF(競技者データ入力シート!T118="", "", 競技者データ入力シート!T118)</f>
        <v/>
      </c>
      <c r="AC114" s="15" t="str">
        <f>IF(競技者データ入力シート!V118="", "", TRIM(競技者データ入力シート!V118))</f>
        <v/>
      </c>
      <c r="AD114" s="15" t="str">
        <f>IF(競技者データ入力シート!W118="", "", 競技者データ入力シート!W118)</f>
        <v/>
      </c>
      <c r="AE114" s="15" t="str">
        <f>IF(AF114="", "", IF($K114="男", VLOOKUP(AF114, データ!$B$2:$C$101, 2, FALSE), IF($K114="女", VLOOKUP(AF114, データ!$F$2:$H$101, 2, FALSE), "")))</f>
        <v/>
      </c>
      <c r="AF114" s="15" t="str">
        <f>IF(A114="","",IF(競技者データ入力シート!X118="", "", 競技者データ入力シート!X118))</f>
        <v/>
      </c>
      <c r="AG114" s="15" t="str">
        <f>IF(競技者データ入力シート!Y118="", "", 競技者データ入力シート!Y118)</f>
        <v/>
      </c>
      <c r="AH114" s="15" t="str">
        <f>IF(競技者データ入力シート!AA118="", "", TRIM(競技者データ入力シート!AA118))</f>
        <v/>
      </c>
      <c r="AI114" s="15" t="str">
        <f>IF(競技者データ入力シート!AB118="", "", 競技者データ入力シート!AB118)</f>
        <v/>
      </c>
      <c r="AJ114" s="15" t="str">
        <f>IF(AK114="", "", IF($K114="男", VLOOKUP(AK114, データ!$B$2:$C$101, 2, FALSE), IF($K114="女", VLOOKUP(AK114, データ!$F$2:$H$101, 2, FALSE), "")))</f>
        <v/>
      </c>
      <c r="AK114" s="15" t="str">
        <f>IF(A114="","",IF(競技者データ入力シート!AC118="", "", 競技者データ入力シート!AC118))</f>
        <v/>
      </c>
      <c r="AL114" s="15" t="str">
        <f>IF(競技者データ入力シート!AD118="", "", 競技者データ入力シート!AD118)</f>
        <v/>
      </c>
      <c r="AM114" s="15" t="str">
        <f>IF(競技者データ入力シート!AF118="", "", TRIM(競技者データ入力シート!AF118))</f>
        <v/>
      </c>
      <c r="AN114" s="15" t="str">
        <f>IF(競技者データ入力シート!AG118="", "", 競技者データ入力シート!AG118)</f>
        <v/>
      </c>
      <c r="AO114" s="15" t="str">
        <f>IF(AP114="", "", IF($K114="男", VLOOKUP(AP114, データ!$B$2:$C$101, 2, FALSE), IF($K114="女", VLOOKUP(AP114, データ!$F$2:$H$101, 2, FALSE), "")))</f>
        <v/>
      </c>
      <c r="AP114" s="15" t="str">
        <f>IF(A114="","",IF(競技者データ入力シート!AH118="", "", 競技者データ入力シート!AH118))</f>
        <v/>
      </c>
      <c r="AQ114" s="15" t="str">
        <f>IF(競技者データ入力シート!AI118="", "", 競技者データ入力シート!AI118)</f>
        <v/>
      </c>
      <c r="AR114" s="15" t="str">
        <f>IF(競技者データ入力シート!AK118="", "", TRIM(競技者データ入力シート!AK118))</f>
        <v/>
      </c>
      <c r="AS114" s="15" t="str">
        <f>IF(競技者データ入力シート!AL118="", "", 競技者データ入力シート!AL118)</f>
        <v/>
      </c>
      <c r="AT114" s="15" t="str">
        <f t="shared" si="13"/>
        <v/>
      </c>
    </row>
    <row r="115" spans="1:46" x14ac:dyDescent="0.15">
      <c r="A115" s="15" t="str">
        <f>競技者データ入力シート!A119</f>
        <v/>
      </c>
      <c r="B115" s="15" t="str">
        <f>IF(競技者データ入力シート!B119="", "", 競技者データ入力シート!B119)</f>
        <v/>
      </c>
      <c r="C115" s="15" t="str">
        <f>IF(競技者データ入力シート!C119="", "", 競技者データ入力シート!C119)</f>
        <v/>
      </c>
      <c r="D115" s="15" t="str">
        <f>IF(競技者データ入力シート!D119="", "", 競技者データ入力シート!D119)</f>
        <v/>
      </c>
      <c r="E115" s="15" t="str">
        <f t="shared" si="14"/>
        <v/>
      </c>
      <c r="F115" s="15" t="str">
        <f t="shared" si="15"/>
        <v/>
      </c>
      <c r="G115" s="15" t="str">
        <f t="shared" si="16"/>
        <v/>
      </c>
      <c r="H115" s="15" t="str">
        <f t="shared" si="17"/>
        <v/>
      </c>
      <c r="I115" s="15" t="str">
        <f>IF(競技者データ入力シート!E119="", "", 競技者データ入力シート!E119)</f>
        <v/>
      </c>
      <c r="J115" s="15" t="str">
        <f>IF(競技者データ入力シート!F119="", "", 競技者データ入力シート!F119)</f>
        <v/>
      </c>
      <c r="K115" s="15" t="str">
        <f>IF(競技者データ入力シート!H119="", "", 競技者データ入力シート!H119)</f>
        <v/>
      </c>
      <c r="L115" s="15" t="str">
        <f>IF(競技者データ入力シート!I119="", "", 競技者データ入力シート!I119)</f>
        <v/>
      </c>
      <c r="M115" s="15" t="str">
        <f>IF(競技者データ入力シート!J119="", "", 競技者データ入力シート!J119)</f>
        <v/>
      </c>
      <c r="N115" s="15" t="str">
        <f>IF(競技者データ入力シート!K119="", "", 競技者データ入力シート!K119)</f>
        <v/>
      </c>
      <c r="O115" s="15" t="str">
        <f>IF(競技者データ入力シート!L119="", "", 競技者データ入力シート!L119)</f>
        <v/>
      </c>
      <c r="P115" s="15" t="str">
        <f>IF(A115="","",競技者データ入力シート!$V$1)</f>
        <v/>
      </c>
      <c r="Q115" s="15" t="str">
        <f>IF(P115="", "", 競技者データ入力シート!$S$1)</f>
        <v/>
      </c>
      <c r="R115" s="15" t="str">
        <f>IF(P115="", "", 競技者データ入力シート!$O$1)</f>
        <v/>
      </c>
      <c r="T115" s="15" t="str">
        <f>IF(競技者データ入力シート!M119="", "", 競技者データ入力シート!M119)</f>
        <v/>
      </c>
      <c r="U115" s="15" t="str">
        <f>IF(V115="", "", IF($K115="男", VLOOKUP(V115, データ!$B$2:$C$101, 2, FALSE), IF($K115="女", VLOOKUP(V115, データ!$F$2:$H$101, 2, FALSE), "")))</f>
        <v/>
      </c>
      <c r="V115" s="15" t="str">
        <f>IF(A115="","",IF(競技者データ入力シート!N119="", "", 競技者データ入力シート!N119))</f>
        <v/>
      </c>
      <c r="W115" s="15" t="str">
        <f>IF(競技者データ入力シート!O119="", "", 競技者データ入力シート!O119)</f>
        <v/>
      </c>
      <c r="X115" s="15" t="str">
        <f>IF(競技者データ入力シート!Q119="", "", TRIM(競技者データ入力シート!Q119))</f>
        <v/>
      </c>
      <c r="Y115" s="15" t="str">
        <f>IF(競技者データ入力シート!R119="", "", 競技者データ入力シート!R119)</f>
        <v/>
      </c>
      <c r="Z115" s="15" t="str">
        <f>IF(AA115="", "", IF($K115="男", VLOOKUP(AA115, データ!$B$2:$C$101, 2, FALSE), IF($K115="女", VLOOKUP(AA115, データ!$F$2:$H$101, 2, FALSE), "")))</f>
        <v/>
      </c>
      <c r="AA115" s="15" t="str">
        <f>IF(A115="","",IF(競技者データ入力シート!S119="", "", 競技者データ入力シート!S119))</f>
        <v/>
      </c>
      <c r="AB115" s="15" t="str">
        <f>IF(競技者データ入力シート!T119="", "", 競技者データ入力シート!T119)</f>
        <v/>
      </c>
      <c r="AC115" s="15" t="str">
        <f>IF(競技者データ入力シート!V119="", "", TRIM(競技者データ入力シート!V119))</f>
        <v/>
      </c>
      <c r="AD115" s="15" t="str">
        <f>IF(競技者データ入力シート!W119="", "", 競技者データ入力シート!W119)</f>
        <v/>
      </c>
      <c r="AE115" s="15" t="str">
        <f>IF(AF115="", "", IF($K115="男", VLOOKUP(AF115, データ!$B$2:$C$101, 2, FALSE), IF($K115="女", VLOOKUP(AF115, データ!$F$2:$H$101, 2, FALSE), "")))</f>
        <v/>
      </c>
      <c r="AF115" s="15" t="str">
        <f>IF(A115="","",IF(競技者データ入力シート!X119="", "", 競技者データ入力シート!X119))</f>
        <v/>
      </c>
      <c r="AG115" s="15" t="str">
        <f>IF(競技者データ入力シート!Y119="", "", 競技者データ入力シート!Y119)</f>
        <v/>
      </c>
      <c r="AH115" s="15" t="str">
        <f>IF(競技者データ入力シート!AA119="", "", TRIM(競技者データ入力シート!AA119))</f>
        <v/>
      </c>
      <c r="AI115" s="15" t="str">
        <f>IF(競技者データ入力シート!AB119="", "", 競技者データ入力シート!AB119)</f>
        <v/>
      </c>
      <c r="AJ115" s="15" t="str">
        <f>IF(AK115="", "", IF($K115="男", VLOOKUP(AK115, データ!$B$2:$C$101, 2, FALSE), IF($K115="女", VLOOKUP(AK115, データ!$F$2:$H$101, 2, FALSE), "")))</f>
        <v/>
      </c>
      <c r="AK115" s="15" t="str">
        <f>IF(A115="","",IF(競技者データ入力シート!AC119="", "", 競技者データ入力シート!AC119))</f>
        <v/>
      </c>
      <c r="AL115" s="15" t="str">
        <f>IF(競技者データ入力シート!AD119="", "", 競技者データ入力シート!AD119)</f>
        <v/>
      </c>
      <c r="AM115" s="15" t="str">
        <f>IF(競技者データ入力シート!AF119="", "", TRIM(競技者データ入力シート!AF119))</f>
        <v/>
      </c>
      <c r="AN115" s="15" t="str">
        <f>IF(競技者データ入力シート!AG119="", "", 競技者データ入力シート!AG119)</f>
        <v/>
      </c>
      <c r="AO115" s="15" t="str">
        <f>IF(AP115="", "", IF($K115="男", VLOOKUP(AP115, データ!$B$2:$C$101, 2, FALSE), IF($K115="女", VLOOKUP(AP115, データ!$F$2:$H$101, 2, FALSE), "")))</f>
        <v/>
      </c>
      <c r="AP115" s="15" t="str">
        <f>IF(A115="","",IF(競技者データ入力シート!AH119="", "", 競技者データ入力シート!AH119))</f>
        <v/>
      </c>
      <c r="AQ115" s="15" t="str">
        <f>IF(競技者データ入力シート!AI119="", "", 競技者データ入力シート!AI119)</f>
        <v/>
      </c>
      <c r="AR115" s="15" t="str">
        <f>IF(競技者データ入力シート!AK119="", "", TRIM(競技者データ入力シート!AK119))</f>
        <v/>
      </c>
      <c r="AS115" s="15" t="str">
        <f>IF(競技者データ入力シート!AL119="", "", 競技者データ入力シート!AL119)</f>
        <v/>
      </c>
      <c r="AT115" s="15" t="str">
        <f t="shared" si="13"/>
        <v/>
      </c>
    </row>
    <row r="116" spans="1:46" x14ac:dyDescent="0.15">
      <c r="A116" s="15" t="str">
        <f>競技者データ入力シート!A120</f>
        <v/>
      </c>
      <c r="B116" s="15" t="str">
        <f>IF(競技者データ入力シート!B120="", "", 競技者データ入力シート!B120)</f>
        <v/>
      </c>
      <c r="C116" s="15" t="str">
        <f>IF(競技者データ入力シート!C120="", "", 競技者データ入力シート!C120)</f>
        <v/>
      </c>
      <c r="D116" s="15" t="str">
        <f>IF(競技者データ入力シート!D120="", "", 競技者データ入力シート!D120)</f>
        <v/>
      </c>
      <c r="E116" s="15" t="str">
        <f t="shared" si="14"/>
        <v/>
      </c>
      <c r="F116" s="15" t="str">
        <f t="shared" si="15"/>
        <v/>
      </c>
      <c r="G116" s="15" t="str">
        <f t="shared" si="16"/>
        <v/>
      </c>
      <c r="H116" s="15" t="str">
        <f t="shared" si="17"/>
        <v/>
      </c>
      <c r="I116" s="15" t="str">
        <f>IF(競技者データ入力シート!E120="", "", 競技者データ入力シート!E120)</f>
        <v/>
      </c>
      <c r="J116" s="15" t="str">
        <f>IF(競技者データ入力シート!F120="", "", 競技者データ入力シート!F120)</f>
        <v/>
      </c>
      <c r="K116" s="15" t="str">
        <f>IF(競技者データ入力シート!H120="", "", 競技者データ入力シート!H120)</f>
        <v/>
      </c>
      <c r="L116" s="15" t="str">
        <f>IF(競技者データ入力シート!I120="", "", 競技者データ入力シート!I120)</f>
        <v/>
      </c>
      <c r="M116" s="15" t="str">
        <f>IF(競技者データ入力シート!J120="", "", 競技者データ入力シート!J120)</f>
        <v/>
      </c>
      <c r="N116" s="15" t="str">
        <f>IF(競技者データ入力シート!K120="", "", 競技者データ入力シート!K120)</f>
        <v/>
      </c>
      <c r="O116" s="15" t="str">
        <f>IF(競技者データ入力シート!L120="", "", 競技者データ入力シート!L120)</f>
        <v/>
      </c>
      <c r="P116" s="15" t="str">
        <f>IF(A116="","",競技者データ入力シート!$V$1)</f>
        <v/>
      </c>
      <c r="Q116" s="15" t="str">
        <f>IF(P116="", "", 競技者データ入力シート!$S$1)</f>
        <v/>
      </c>
      <c r="R116" s="15" t="str">
        <f>IF(P116="", "", 競技者データ入力シート!$O$1)</f>
        <v/>
      </c>
      <c r="T116" s="15" t="str">
        <f>IF(競技者データ入力シート!M120="", "", 競技者データ入力シート!M120)</f>
        <v/>
      </c>
      <c r="U116" s="15" t="str">
        <f>IF(V116="", "", IF($K116="男", VLOOKUP(V116, データ!$B$2:$C$101, 2, FALSE), IF($K116="女", VLOOKUP(V116, データ!$F$2:$H$101, 2, FALSE), "")))</f>
        <v/>
      </c>
      <c r="V116" s="15" t="str">
        <f>IF(A116="","",IF(競技者データ入力シート!N120="", "", 競技者データ入力シート!N120))</f>
        <v/>
      </c>
      <c r="W116" s="15" t="str">
        <f>IF(競技者データ入力シート!O120="", "", 競技者データ入力シート!O120)</f>
        <v/>
      </c>
      <c r="X116" s="15" t="str">
        <f>IF(競技者データ入力シート!Q120="", "", TRIM(競技者データ入力シート!Q120))</f>
        <v/>
      </c>
      <c r="Y116" s="15" t="str">
        <f>IF(競技者データ入力シート!R120="", "", 競技者データ入力シート!R120)</f>
        <v/>
      </c>
      <c r="Z116" s="15" t="str">
        <f>IF(AA116="", "", IF($K116="男", VLOOKUP(AA116, データ!$B$2:$C$101, 2, FALSE), IF($K116="女", VLOOKUP(AA116, データ!$F$2:$H$101, 2, FALSE), "")))</f>
        <v/>
      </c>
      <c r="AA116" s="15" t="str">
        <f>IF(A116="","",IF(競技者データ入力シート!S120="", "", 競技者データ入力シート!S120))</f>
        <v/>
      </c>
      <c r="AB116" s="15" t="str">
        <f>IF(競技者データ入力シート!T120="", "", 競技者データ入力シート!T120)</f>
        <v/>
      </c>
      <c r="AC116" s="15" t="str">
        <f>IF(競技者データ入力シート!V120="", "", TRIM(競技者データ入力シート!V120))</f>
        <v/>
      </c>
      <c r="AD116" s="15" t="str">
        <f>IF(競技者データ入力シート!W120="", "", 競技者データ入力シート!W120)</f>
        <v/>
      </c>
      <c r="AE116" s="15" t="str">
        <f>IF(AF116="", "", IF($K116="男", VLOOKUP(AF116, データ!$B$2:$C$101, 2, FALSE), IF($K116="女", VLOOKUP(AF116, データ!$F$2:$H$101, 2, FALSE), "")))</f>
        <v/>
      </c>
      <c r="AF116" s="15" t="str">
        <f>IF(A116="","",IF(競技者データ入力シート!X120="", "", 競技者データ入力シート!X120))</f>
        <v/>
      </c>
      <c r="AG116" s="15" t="str">
        <f>IF(競技者データ入力シート!Y120="", "", 競技者データ入力シート!Y120)</f>
        <v/>
      </c>
      <c r="AH116" s="15" t="str">
        <f>IF(競技者データ入力シート!AA120="", "", TRIM(競技者データ入力シート!AA120))</f>
        <v/>
      </c>
      <c r="AI116" s="15" t="str">
        <f>IF(競技者データ入力シート!AB120="", "", 競技者データ入力シート!AB120)</f>
        <v/>
      </c>
      <c r="AJ116" s="15" t="str">
        <f>IF(AK116="", "", IF($K116="男", VLOOKUP(AK116, データ!$B$2:$C$101, 2, FALSE), IF($K116="女", VLOOKUP(AK116, データ!$F$2:$H$101, 2, FALSE), "")))</f>
        <v/>
      </c>
      <c r="AK116" s="15" t="str">
        <f>IF(A116="","",IF(競技者データ入力シート!AC120="", "", 競技者データ入力シート!AC120))</f>
        <v/>
      </c>
      <c r="AL116" s="15" t="str">
        <f>IF(競技者データ入力シート!AD120="", "", 競技者データ入力シート!AD120)</f>
        <v/>
      </c>
      <c r="AM116" s="15" t="str">
        <f>IF(競技者データ入力シート!AF120="", "", TRIM(競技者データ入力シート!AF120))</f>
        <v/>
      </c>
      <c r="AN116" s="15" t="str">
        <f>IF(競技者データ入力シート!AG120="", "", 競技者データ入力シート!AG120)</f>
        <v/>
      </c>
      <c r="AO116" s="15" t="str">
        <f>IF(AP116="", "", IF($K116="男", VLOOKUP(AP116, データ!$B$2:$C$101, 2, FALSE), IF($K116="女", VLOOKUP(AP116, データ!$F$2:$H$101, 2, FALSE), "")))</f>
        <v/>
      </c>
      <c r="AP116" s="15" t="str">
        <f>IF(A116="","",IF(競技者データ入力シート!AH120="", "", 競技者データ入力シート!AH120))</f>
        <v/>
      </c>
      <c r="AQ116" s="15" t="str">
        <f>IF(競技者データ入力シート!AI120="", "", 競技者データ入力シート!AI120)</f>
        <v/>
      </c>
      <c r="AR116" s="15" t="str">
        <f>IF(競技者データ入力シート!AK120="", "", TRIM(競技者データ入力シート!AK120))</f>
        <v/>
      </c>
      <c r="AS116" s="15" t="str">
        <f>IF(競技者データ入力シート!AL120="", "", 競技者データ入力シート!AL120)</f>
        <v/>
      </c>
      <c r="AT116" s="15" t="str">
        <f t="shared" si="13"/>
        <v/>
      </c>
    </row>
    <row r="117" spans="1:46" x14ac:dyDescent="0.15">
      <c r="A117" s="15" t="str">
        <f>競技者データ入力シート!A121</f>
        <v/>
      </c>
      <c r="B117" s="15" t="str">
        <f>IF(競技者データ入力シート!B121="", "", 競技者データ入力シート!B121)</f>
        <v/>
      </c>
      <c r="C117" s="15" t="str">
        <f>IF(競技者データ入力シート!C121="", "", 競技者データ入力シート!C121)</f>
        <v/>
      </c>
      <c r="D117" s="15" t="str">
        <f>IF(競技者データ入力シート!D121="", "", 競技者データ入力シート!D121)</f>
        <v/>
      </c>
      <c r="E117" s="15" t="str">
        <f t="shared" si="14"/>
        <v/>
      </c>
      <c r="F117" s="15" t="str">
        <f t="shared" si="15"/>
        <v/>
      </c>
      <c r="G117" s="15" t="str">
        <f t="shared" si="16"/>
        <v/>
      </c>
      <c r="H117" s="15" t="str">
        <f t="shared" si="17"/>
        <v/>
      </c>
      <c r="I117" s="15" t="str">
        <f>IF(競技者データ入力シート!E121="", "", 競技者データ入力シート!E121)</f>
        <v/>
      </c>
      <c r="J117" s="15" t="str">
        <f>IF(競技者データ入力シート!F121="", "", 競技者データ入力シート!F121)</f>
        <v/>
      </c>
      <c r="K117" s="15" t="str">
        <f>IF(競技者データ入力シート!H121="", "", 競技者データ入力シート!H121)</f>
        <v/>
      </c>
      <c r="L117" s="15" t="str">
        <f>IF(競技者データ入力シート!I121="", "", 競技者データ入力シート!I121)</f>
        <v/>
      </c>
      <c r="M117" s="15" t="str">
        <f>IF(競技者データ入力シート!J121="", "", 競技者データ入力シート!J121)</f>
        <v/>
      </c>
      <c r="N117" s="15" t="str">
        <f>IF(競技者データ入力シート!K121="", "", 競技者データ入力シート!K121)</f>
        <v/>
      </c>
      <c r="O117" s="15" t="str">
        <f>IF(競技者データ入力シート!L121="", "", 競技者データ入力シート!L121)</f>
        <v/>
      </c>
      <c r="P117" s="15" t="str">
        <f>IF(A117="","",競技者データ入力シート!$V$1)</f>
        <v/>
      </c>
      <c r="Q117" s="15" t="str">
        <f>IF(P117="", "", 競技者データ入力シート!$S$1)</f>
        <v/>
      </c>
      <c r="R117" s="15" t="str">
        <f>IF(P117="", "", 競技者データ入力シート!$O$1)</f>
        <v/>
      </c>
      <c r="T117" s="15" t="str">
        <f>IF(競技者データ入力シート!M121="", "", 競技者データ入力シート!M121)</f>
        <v/>
      </c>
      <c r="U117" s="15" t="str">
        <f>IF(V117="", "", IF($K117="男", VLOOKUP(V117, データ!$B$2:$C$101, 2, FALSE), IF($K117="女", VLOOKUP(V117, データ!$F$2:$H$101, 2, FALSE), "")))</f>
        <v/>
      </c>
      <c r="V117" s="15" t="str">
        <f>IF(A117="","",IF(競技者データ入力シート!N121="", "", 競技者データ入力シート!N121))</f>
        <v/>
      </c>
      <c r="W117" s="15" t="str">
        <f>IF(競技者データ入力シート!O121="", "", 競技者データ入力シート!O121)</f>
        <v/>
      </c>
      <c r="X117" s="15" t="str">
        <f>IF(競技者データ入力シート!Q121="", "", TRIM(競技者データ入力シート!Q121))</f>
        <v/>
      </c>
      <c r="Y117" s="15" t="str">
        <f>IF(競技者データ入力シート!R121="", "", 競技者データ入力シート!R121)</f>
        <v/>
      </c>
      <c r="Z117" s="15" t="str">
        <f>IF(AA117="", "", IF($K117="男", VLOOKUP(AA117, データ!$B$2:$C$101, 2, FALSE), IF($K117="女", VLOOKUP(AA117, データ!$F$2:$H$101, 2, FALSE), "")))</f>
        <v/>
      </c>
      <c r="AA117" s="15" t="str">
        <f>IF(A117="","",IF(競技者データ入力シート!S121="", "", 競技者データ入力シート!S121))</f>
        <v/>
      </c>
      <c r="AB117" s="15" t="str">
        <f>IF(競技者データ入力シート!T121="", "", 競技者データ入力シート!T121)</f>
        <v/>
      </c>
      <c r="AC117" s="15" t="str">
        <f>IF(競技者データ入力シート!V121="", "", TRIM(競技者データ入力シート!V121))</f>
        <v/>
      </c>
      <c r="AD117" s="15" t="str">
        <f>IF(競技者データ入力シート!W121="", "", 競技者データ入力シート!W121)</f>
        <v/>
      </c>
      <c r="AE117" s="15" t="str">
        <f>IF(AF117="", "", IF($K117="男", VLOOKUP(AF117, データ!$B$2:$C$101, 2, FALSE), IF($K117="女", VLOOKUP(AF117, データ!$F$2:$H$101, 2, FALSE), "")))</f>
        <v/>
      </c>
      <c r="AF117" s="15" t="str">
        <f>IF(A117="","",IF(競技者データ入力シート!X121="", "", 競技者データ入力シート!X121))</f>
        <v/>
      </c>
      <c r="AG117" s="15" t="str">
        <f>IF(競技者データ入力シート!Y121="", "", 競技者データ入力シート!Y121)</f>
        <v/>
      </c>
      <c r="AH117" s="15" t="str">
        <f>IF(競技者データ入力シート!AA121="", "", TRIM(競技者データ入力シート!AA121))</f>
        <v/>
      </c>
      <c r="AI117" s="15" t="str">
        <f>IF(競技者データ入力シート!AB121="", "", 競技者データ入力シート!AB121)</f>
        <v/>
      </c>
      <c r="AJ117" s="15" t="str">
        <f>IF(AK117="", "", IF($K117="男", VLOOKUP(AK117, データ!$B$2:$C$101, 2, FALSE), IF($K117="女", VLOOKUP(AK117, データ!$F$2:$H$101, 2, FALSE), "")))</f>
        <v/>
      </c>
      <c r="AK117" s="15" t="str">
        <f>IF(A117="","",IF(競技者データ入力シート!AC121="", "", 競技者データ入力シート!AC121))</f>
        <v/>
      </c>
      <c r="AL117" s="15" t="str">
        <f>IF(競技者データ入力シート!AD121="", "", 競技者データ入力シート!AD121)</f>
        <v/>
      </c>
      <c r="AM117" s="15" t="str">
        <f>IF(競技者データ入力シート!AF121="", "", TRIM(競技者データ入力シート!AF121))</f>
        <v/>
      </c>
      <c r="AN117" s="15" t="str">
        <f>IF(競技者データ入力シート!AG121="", "", 競技者データ入力シート!AG121)</f>
        <v/>
      </c>
      <c r="AO117" s="15" t="str">
        <f>IF(AP117="", "", IF($K117="男", VLOOKUP(AP117, データ!$B$2:$C$101, 2, FALSE), IF($K117="女", VLOOKUP(AP117, データ!$F$2:$H$101, 2, FALSE), "")))</f>
        <v/>
      </c>
      <c r="AP117" s="15" t="str">
        <f>IF(A117="","",IF(競技者データ入力シート!AH121="", "", 競技者データ入力シート!AH121))</f>
        <v/>
      </c>
      <c r="AQ117" s="15" t="str">
        <f>IF(競技者データ入力シート!AI121="", "", 競技者データ入力シート!AI121)</f>
        <v/>
      </c>
      <c r="AR117" s="15" t="str">
        <f>IF(競技者データ入力シート!AK121="", "", TRIM(競技者データ入力シート!AK121))</f>
        <v/>
      </c>
      <c r="AS117" s="15" t="str">
        <f>IF(競技者データ入力シート!AL121="", "", 競技者データ入力シート!AL121)</f>
        <v/>
      </c>
      <c r="AT117" s="15" t="str">
        <f t="shared" si="13"/>
        <v/>
      </c>
    </row>
    <row r="118" spans="1:46" x14ac:dyDescent="0.15">
      <c r="A118" s="15" t="str">
        <f>競技者データ入力シート!A122</f>
        <v/>
      </c>
      <c r="B118" s="15" t="str">
        <f>IF(競技者データ入力シート!B122="", "", 競技者データ入力シート!B122)</f>
        <v/>
      </c>
      <c r="C118" s="15" t="str">
        <f>IF(競技者データ入力シート!C122="", "", 競技者データ入力シート!C122)</f>
        <v/>
      </c>
      <c r="D118" s="15" t="str">
        <f>IF(競技者データ入力シート!D122="", "", 競技者データ入力シート!D122)</f>
        <v/>
      </c>
      <c r="E118" s="15" t="str">
        <f t="shared" si="14"/>
        <v/>
      </c>
      <c r="F118" s="15" t="str">
        <f t="shared" si="15"/>
        <v/>
      </c>
      <c r="G118" s="15" t="str">
        <f t="shared" si="16"/>
        <v/>
      </c>
      <c r="H118" s="15" t="str">
        <f t="shared" si="17"/>
        <v/>
      </c>
      <c r="I118" s="15" t="str">
        <f>IF(競技者データ入力シート!E122="", "", 競技者データ入力シート!E122)</f>
        <v/>
      </c>
      <c r="J118" s="15" t="str">
        <f>IF(競技者データ入力シート!F122="", "", 競技者データ入力シート!F122)</f>
        <v/>
      </c>
      <c r="K118" s="15" t="str">
        <f>IF(競技者データ入力シート!H122="", "", 競技者データ入力シート!H122)</f>
        <v/>
      </c>
      <c r="L118" s="15" t="str">
        <f>IF(競技者データ入力シート!I122="", "", 競技者データ入力シート!I122)</f>
        <v/>
      </c>
      <c r="M118" s="15" t="str">
        <f>IF(競技者データ入力シート!J122="", "", 競技者データ入力シート!J122)</f>
        <v/>
      </c>
      <c r="N118" s="15" t="str">
        <f>IF(競技者データ入力シート!K122="", "", 競技者データ入力シート!K122)</f>
        <v/>
      </c>
      <c r="O118" s="15" t="str">
        <f>IF(競技者データ入力シート!L122="", "", 競技者データ入力シート!L122)</f>
        <v/>
      </c>
      <c r="P118" s="15" t="str">
        <f>IF(A118="","",競技者データ入力シート!$V$1)</f>
        <v/>
      </c>
      <c r="Q118" s="15" t="str">
        <f>IF(P118="", "", 競技者データ入力シート!$S$1)</f>
        <v/>
      </c>
      <c r="R118" s="15" t="str">
        <f>IF(P118="", "", 競技者データ入力シート!$O$1)</f>
        <v/>
      </c>
      <c r="T118" s="15" t="str">
        <f>IF(競技者データ入力シート!M122="", "", 競技者データ入力シート!M122)</f>
        <v/>
      </c>
      <c r="U118" s="15" t="str">
        <f>IF(V118="", "", IF($K118="男", VLOOKUP(V118, データ!$B$2:$C$101, 2, FALSE), IF($K118="女", VLOOKUP(V118, データ!$F$2:$H$101, 2, FALSE), "")))</f>
        <v/>
      </c>
      <c r="V118" s="15" t="str">
        <f>IF(A118="","",IF(競技者データ入力シート!N122="", "", 競技者データ入力シート!N122))</f>
        <v/>
      </c>
      <c r="W118" s="15" t="str">
        <f>IF(競技者データ入力シート!O122="", "", 競技者データ入力シート!O122)</f>
        <v/>
      </c>
      <c r="X118" s="15" t="str">
        <f>IF(競技者データ入力シート!Q122="", "", TRIM(競技者データ入力シート!Q122))</f>
        <v/>
      </c>
      <c r="Y118" s="15" t="str">
        <f>IF(競技者データ入力シート!R122="", "", 競技者データ入力シート!R122)</f>
        <v/>
      </c>
      <c r="Z118" s="15" t="str">
        <f>IF(AA118="", "", IF($K118="男", VLOOKUP(AA118, データ!$B$2:$C$101, 2, FALSE), IF($K118="女", VLOOKUP(AA118, データ!$F$2:$H$101, 2, FALSE), "")))</f>
        <v/>
      </c>
      <c r="AA118" s="15" t="str">
        <f>IF(A118="","",IF(競技者データ入力シート!S122="", "", 競技者データ入力シート!S122))</f>
        <v/>
      </c>
      <c r="AB118" s="15" t="str">
        <f>IF(競技者データ入力シート!T122="", "", 競技者データ入力シート!T122)</f>
        <v/>
      </c>
      <c r="AC118" s="15" t="str">
        <f>IF(競技者データ入力シート!V122="", "", TRIM(競技者データ入力シート!V122))</f>
        <v/>
      </c>
      <c r="AD118" s="15" t="str">
        <f>IF(競技者データ入力シート!W122="", "", 競技者データ入力シート!W122)</f>
        <v/>
      </c>
      <c r="AE118" s="15" t="str">
        <f>IF(AF118="", "", IF($K118="男", VLOOKUP(AF118, データ!$B$2:$C$101, 2, FALSE), IF($K118="女", VLOOKUP(AF118, データ!$F$2:$H$101, 2, FALSE), "")))</f>
        <v/>
      </c>
      <c r="AF118" s="15" t="str">
        <f>IF(A118="","",IF(競技者データ入力シート!X122="", "", 競技者データ入力シート!X122))</f>
        <v/>
      </c>
      <c r="AG118" s="15" t="str">
        <f>IF(競技者データ入力シート!Y122="", "", 競技者データ入力シート!Y122)</f>
        <v/>
      </c>
      <c r="AH118" s="15" t="str">
        <f>IF(競技者データ入力シート!AA122="", "", TRIM(競技者データ入力シート!AA122))</f>
        <v/>
      </c>
      <c r="AI118" s="15" t="str">
        <f>IF(競技者データ入力シート!AB122="", "", 競技者データ入力シート!AB122)</f>
        <v/>
      </c>
      <c r="AJ118" s="15" t="str">
        <f>IF(AK118="", "", IF($K118="男", VLOOKUP(AK118, データ!$B$2:$C$101, 2, FALSE), IF($K118="女", VLOOKUP(AK118, データ!$F$2:$H$101, 2, FALSE), "")))</f>
        <v/>
      </c>
      <c r="AK118" s="15" t="str">
        <f>IF(A118="","",IF(競技者データ入力シート!AC122="", "", 競技者データ入力シート!AC122))</f>
        <v/>
      </c>
      <c r="AL118" s="15" t="str">
        <f>IF(競技者データ入力シート!AD122="", "", 競技者データ入力シート!AD122)</f>
        <v/>
      </c>
      <c r="AM118" s="15" t="str">
        <f>IF(競技者データ入力シート!AF122="", "", TRIM(競技者データ入力シート!AF122))</f>
        <v/>
      </c>
      <c r="AN118" s="15" t="str">
        <f>IF(競技者データ入力シート!AG122="", "", 競技者データ入力シート!AG122)</f>
        <v/>
      </c>
      <c r="AO118" s="15" t="str">
        <f>IF(AP118="", "", IF($K118="男", VLOOKUP(AP118, データ!$B$2:$C$101, 2, FALSE), IF($K118="女", VLOOKUP(AP118, データ!$F$2:$H$101, 2, FALSE), "")))</f>
        <v/>
      </c>
      <c r="AP118" s="15" t="str">
        <f>IF(A118="","",IF(競技者データ入力シート!AH122="", "", 競技者データ入力シート!AH122))</f>
        <v/>
      </c>
      <c r="AQ118" s="15" t="str">
        <f>IF(競技者データ入力シート!AI122="", "", 競技者データ入力シート!AI122)</f>
        <v/>
      </c>
      <c r="AR118" s="15" t="str">
        <f>IF(競技者データ入力シート!AK122="", "", TRIM(競技者データ入力シート!AK122))</f>
        <v/>
      </c>
      <c r="AS118" s="15" t="str">
        <f>IF(競技者データ入力シート!AL122="", "", 競技者データ入力シート!AL122)</f>
        <v/>
      </c>
      <c r="AT118" s="15" t="str">
        <f t="shared" si="13"/>
        <v/>
      </c>
    </row>
    <row r="119" spans="1:46" x14ac:dyDescent="0.15">
      <c r="A119" s="15" t="str">
        <f>競技者データ入力シート!A123</f>
        <v/>
      </c>
      <c r="B119" s="15" t="str">
        <f>IF(競技者データ入力シート!B123="", "", 競技者データ入力シート!B123)</f>
        <v/>
      </c>
      <c r="C119" s="15" t="str">
        <f>IF(競技者データ入力シート!C123="", "", 競技者データ入力シート!C123)</f>
        <v/>
      </c>
      <c r="D119" s="15" t="str">
        <f>IF(競技者データ入力シート!D123="", "", 競技者データ入力シート!D123)</f>
        <v/>
      </c>
      <c r="E119" s="15" t="str">
        <f t="shared" si="14"/>
        <v/>
      </c>
      <c r="F119" s="15" t="str">
        <f t="shared" si="15"/>
        <v/>
      </c>
      <c r="G119" s="15" t="str">
        <f t="shared" si="16"/>
        <v/>
      </c>
      <c r="H119" s="15" t="str">
        <f t="shared" si="17"/>
        <v/>
      </c>
      <c r="I119" s="15" t="str">
        <f>IF(競技者データ入力シート!E123="", "", 競技者データ入力シート!E123)</f>
        <v/>
      </c>
      <c r="J119" s="15" t="str">
        <f>IF(競技者データ入力シート!F123="", "", 競技者データ入力シート!F123)</f>
        <v/>
      </c>
      <c r="K119" s="15" t="str">
        <f>IF(競技者データ入力シート!H123="", "", 競技者データ入力シート!H123)</f>
        <v/>
      </c>
      <c r="L119" s="15" t="str">
        <f>IF(競技者データ入力シート!I123="", "", 競技者データ入力シート!I123)</f>
        <v/>
      </c>
      <c r="M119" s="15" t="str">
        <f>IF(競技者データ入力シート!J123="", "", 競技者データ入力シート!J123)</f>
        <v/>
      </c>
      <c r="N119" s="15" t="str">
        <f>IF(競技者データ入力シート!K123="", "", 競技者データ入力シート!K123)</f>
        <v/>
      </c>
      <c r="O119" s="15" t="str">
        <f>IF(競技者データ入力シート!L123="", "", 競技者データ入力シート!L123)</f>
        <v/>
      </c>
      <c r="P119" s="15" t="str">
        <f>IF(A119="","",競技者データ入力シート!$V$1)</f>
        <v/>
      </c>
      <c r="Q119" s="15" t="str">
        <f>IF(P119="", "", 競技者データ入力シート!$S$1)</f>
        <v/>
      </c>
      <c r="R119" s="15" t="str">
        <f>IF(P119="", "", 競技者データ入力シート!$O$1)</f>
        <v/>
      </c>
      <c r="T119" s="15" t="str">
        <f>IF(競技者データ入力シート!M123="", "", 競技者データ入力シート!M123)</f>
        <v/>
      </c>
      <c r="U119" s="15" t="str">
        <f>IF(V119="", "", IF($K119="男", VLOOKUP(V119, データ!$B$2:$C$101, 2, FALSE), IF($K119="女", VLOOKUP(V119, データ!$F$2:$H$101, 2, FALSE), "")))</f>
        <v/>
      </c>
      <c r="V119" s="15" t="str">
        <f>IF(A119="","",IF(競技者データ入力シート!N123="", "", 競技者データ入力シート!N123))</f>
        <v/>
      </c>
      <c r="W119" s="15" t="str">
        <f>IF(競技者データ入力シート!O123="", "", 競技者データ入力シート!O123)</f>
        <v/>
      </c>
      <c r="X119" s="15" t="str">
        <f>IF(競技者データ入力シート!Q123="", "", TRIM(競技者データ入力シート!Q123))</f>
        <v/>
      </c>
      <c r="Y119" s="15" t="str">
        <f>IF(競技者データ入力シート!R123="", "", 競技者データ入力シート!R123)</f>
        <v/>
      </c>
      <c r="Z119" s="15" t="str">
        <f>IF(AA119="", "", IF($K119="男", VLOOKUP(AA119, データ!$B$2:$C$101, 2, FALSE), IF($K119="女", VLOOKUP(AA119, データ!$F$2:$H$101, 2, FALSE), "")))</f>
        <v/>
      </c>
      <c r="AA119" s="15" t="str">
        <f>IF(A119="","",IF(競技者データ入力シート!S123="", "", 競技者データ入力シート!S123))</f>
        <v/>
      </c>
      <c r="AB119" s="15" t="str">
        <f>IF(競技者データ入力シート!T123="", "", 競技者データ入力シート!T123)</f>
        <v/>
      </c>
      <c r="AC119" s="15" t="str">
        <f>IF(競技者データ入力シート!V123="", "", TRIM(競技者データ入力シート!V123))</f>
        <v/>
      </c>
      <c r="AD119" s="15" t="str">
        <f>IF(競技者データ入力シート!W123="", "", 競技者データ入力シート!W123)</f>
        <v/>
      </c>
      <c r="AE119" s="15" t="str">
        <f>IF(AF119="", "", IF($K119="男", VLOOKUP(AF119, データ!$B$2:$C$101, 2, FALSE), IF($K119="女", VLOOKUP(AF119, データ!$F$2:$H$101, 2, FALSE), "")))</f>
        <v/>
      </c>
      <c r="AF119" s="15" t="str">
        <f>IF(A119="","",IF(競技者データ入力シート!X123="", "", 競技者データ入力シート!X123))</f>
        <v/>
      </c>
      <c r="AG119" s="15" t="str">
        <f>IF(競技者データ入力シート!Y123="", "", 競技者データ入力シート!Y123)</f>
        <v/>
      </c>
      <c r="AH119" s="15" t="str">
        <f>IF(競技者データ入力シート!AA123="", "", TRIM(競技者データ入力シート!AA123))</f>
        <v/>
      </c>
      <c r="AI119" s="15" t="str">
        <f>IF(競技者データ入力シート!AB123="", "", 競技者データ入力シート!AB123)</f>
        <v/>
      </c>
      <c r="AJ119" s="15" t="str">
        <f>IF(AK119="", "", IF($K119="男", VLOOKUP(AK119, データ!$B$2:$C$101, 2, FALSE), IF($K119="女", VLOOKUP(AK119, データ!$F$2:$H$101, 2, FALSE), "")))</f>
        <v/>
      </c>
      <c r="AK119" s="15" t="str">
        <f>IF(A119="","",IF(競技者データ入力シート!AC123="", "", 競技者データ入力シート!AC123))</f>
        <v/>
      </c>
      <c r="AL119" s="15" t="str">
        <f>IF(競技者データ入力シート!AD123="", "", 競技者データ入力シート!AD123)</f>
        <v/>
      </c>
      <c r="AM119" s="15" t="str">
        <f>IF(競技者データ入力シート!AF123="", "", TRIM(競技者データ入力シート!AF123))</f>
        <v/>
      </c>
      <c r="AN119" s="15" t="str">
        <f>IF(競技者データ入力シート!AG123="", "", 競技者データ入力シート!AG123)</f>
        <v/>
      </c>
      <c r="AO119" s="15" t="str">
        <f>IF(AP119="", "", IF($K119="男", VLOOKUP(AP119, データ!$B$2:$C$101, 2, FALSE), IF($K119="女", VLOOKUP(AP119, データ!$F$2:$H$101, 2, FALSE), "")))</f>
        <v/>
      </c>
      <c r="AP119" s="15" t="str">
        <f>IF(A119="","",IF(競技者データ入力シート!AH123="", "", 競技者データ入力シート!AH123))</f>
        <v/>
      </c>
      <c r="AQ119" s="15" t="str">
        <f>IF(競技者データ入力シート!AI123="", "", 競技者データ入力シート!AI123)</f>
        <v/>
      </c>
      <c r="AR119" s="15" t="str">
        <f>IF(競技者データ入力シート!AK123="", "", TRIM(競技者データ入力シート!AK123))</f>
        <v/>
      </c>
      <c r="AS119" s="15" t="str">
        <f>IF(競技者データ入力シート!AL123="", "", 競技者データ入力シート!AL123)</f>
        <v/>
      </c>
      <c r="AT119" s="15" t="str">
        <f t="shared" si="13"/>
        <v/>
      </c>
    </row>
    <row r="120" spans="1:46" x14ac:dyDescent="0.15">
      <c r="A120" s="15" t="str">
        <f>競技者データ入力シート!A124</f>
        <v/>
      </c>
      <c r="B120" s="15" t="str">
        <f>IF(競技者データ入力シート!B124="", "", 競技者データ入力シート!B124)</f>
        <v/>
      </c>
      <c r="C120" s="15" t="str">
        <f>IF(競技者データ入力シート!C124="", "", 競技者データ入力シート!C124)</f>
        <v/>
      </c>
      <c r="D120" s="15" t="str">
        <f>IF(競技者データ入力シート!D124="", "", 競技者データ入力シート!D124)</f>
        <v/>
      </c>
      <c r="E120" s="15" t="str">
        <f t="shared" si="14"/>
        <v/>
      </c>
      <c r="F120" s="15" t="str">
        <f t="shared" si="15"/>
        <v/>
      </c>
      <c r="G120" s="15" t="str">
        <f t="shared" si="16"/>
        <v/>
      </c>
      <c r="H120" s="15" t="str">
        <f t="shared" si="17"/>
        <v/>
      </c>
      <c r="I120" s="15" t="str">
        <f>IF(競技者データ入力シート!E124="", "", 競技者データ入力シート!E124)</f>
        <v/>
      </c>
      <c r="J120" s="15" t="str">
        <f>IF(競技者データ入力シート!F124="", "", 競技者データ入力シート!F124)</f>
        <v/>
      </c>
      <c r="K120" s="15" t="str">
        <f>IF(競技者データ入力シート!H124="", "", 競技者データ入力シート!H124)</f>
        <v/>
      </c>
      <c r="L120" s="15" t="str">
        <f>IF(競技者データ入力シート!I124="", "", 競技者データ入力シート!I124)</f>
        <v/>
      </c>
      <c r="M120" s="15" t="str">
        <f>IF(競技者データ入力シート!J124="", "", 競技者データ入力シート!J124)</f>
        <v/>
      </c>
      <c r="N120" s="15" t="str">
        <f>IF(競技者データ入力シート!K124="", "", 競技者データ入力シート!K124)</f>
        <v/>
      </c>
      <c r="O120" s="15" t="str">
        <f>IF(競技者データ入力シート!L124="", "", 競技者データ入力シート!L124)</f>
        <v/>
      </c>
      <c r="P120" s="15" t="str">
        <f>IF(A120="","",競技者データ入力シート!$V$1)</f>
        <v/>
      </c>
      <c r="Q120" s="15" t="str">
        <f>IF(P120="", "", 競技者データ入力シート!$S$1)</f>
        <v/>
      </c>
      <c r="R120" s="15" t="str">
        <f>IF(P120="", "", 競技者データ入力シート!$O$1)</f>
        <v/>
      </c>
      <c r="T120" s="15" t="str">
        <f>IF(競技者データ入力シート!M124="", "", 競技者データ入力シート!M124)</f>
        <v/>
      </c>
      <c r="U120" s="15" t="str">
        <f>IF(V120="", "", IF($K120="男", VLOOKUP(V120, データ!$B$2:$C$101, 2, FALSE), IF($K120="女", VLOOKUP(V120, データ!$F$2:$H$101, 2, FALSE), "")))</f>
        <v/>
      </c>
      <c r="V120" s="15" t="str">
        <f>IF(A120="","",IF(競技者データ入力シート!N124="", "", 競技者データ入力シート!N124))</f>
        <v/>
      </c>
      <c r="W120" s="15" t="str">
        <f>IF(競技者データ入力シート!O124="", "", 競技者データ入力シート!O124)</f>
        <v/>
      </c>
      <c r="X120" s="15" t="str">
        <f>IF(競技者データ入力シート!Q124="", "", TRIM(競技者データ入力シート!Q124))</f>
        <v/>
      </c>
      <c r="Y120" s="15" t="str">
        <f>IF(競技者データ入力シート!R124="", "", 競技者データ入力シート!R124)</f>
        <v/>
      </c>
      <c r="Z120" s="15" t="str">
        <f>IF(AA120="", "", IF($K120="男", VLOOKUP(AA120, データ!$B$2:$C$101, 2, FALSE), IF($K120="女", VLOOKUP(AA120, データ!$F$2:$H$101, 2, FALSE), "")))</f>
        <v/>
      </c>
      <c r="AA120" s="15" t="str">
        <f>IF(A120="","",IF(競技者データ入力シート!S124="", "", 競技者データ入力シート!S124))</f>
        <v/>
      </c>
      <c r="AB120" s="15" t="str">
        <f>IF(競技者データ入力シート!T124="", "", 競技者データ入力シート!T124)</f>
        <v/>
      </c>
      <c r="AC120" s="15" t="str">
        <f>IF(競技者データ入力シート!V124="", "", TRIM(競技者データ入力シート!V124))</f>
        <v/>
      </c>
      <c r="AD120" s="15" t="str">
        <f>IF(競技者データ入力シート!W124="", "", 競技者データ入力シート!W124)</f>
        <v/>
      </c>
      <c r="AE120" s="15" t="str">
        <f>IF(AF120="", "", IF($K120="男", VLOOKUP(AF120, データ!$B$2:$C$101, 2, FALSE), IF($K120="女", VLOOKUP(AF120, データ!$F$2:$H$101, 2, FALSE), "")))</f>
        <v/>
      </c>
      <c r="AF120" s="15" t="str">
        <f>IF(A120="","",IF(競技者データ入力シート!X124="", "", 競技者データ入力シート!X124))</f>
        <v/>
      </c>
      <c r="AG120" s="15" t="str">
        <f>IF(競技者データ入力シート!Y124="", "", 競技者データ入力シート!Y124)</f>
        <v/>
      </c>
      <c r="AH120" s="15" t="str">
        <f>IF(競技者データ入力シート!AA124="", "", TRIM(競技者データ入力シート!AA124))</f>
        <v/>
      </c>
      <c r="AI120" s="15" t="str">
        <f>IF(競技者データ入力シート!AB124="", "", 競技者データ入力シート!AB124)</f>
        <v/>
      </c>
      <c r="AJ120" s="15" t="str">
        <f>IF(AK120="", "", IF($K120="男", VLOOKUP(AK120, データ!$B$2:$C$101, 2, FALSE), IF($K120="女", VLOOKUP(AK120, データ!$F$2:$H$101, 2, FALSE), "")))</f>
        <v/>
      </c>
      <c r="AK120" s="15" t="str">
        <f>IF(A120="","",IF(競技者データ入力シート!AC124="", "", 競技者データ入力シート!AC124))</f>
        <v/>
      </c>
      <c r="AL120" s="15" t="str">
        <f>IF(競技者データ入力シート!AD124="", "", 競技者データ入力シート!AD124)</f>
        <v/>
      </c>
      <c r="AM120" s="15" t="str">
        <f>IF(競技者データ入力シート!AF124="", "", TRIM(競技者データ入力シート!AF124))</f>
        <v/>
      </c>
      <c r="AN120" s="15" t="str">
        <f>IF(競技者データ入力シート!AG124="", "", 競技者データ入力シート!AG124)</f>
        <v/>
      </c>
      <c r="AO120" s="15" t="str">
        <f>IF(AP120="", "", IF($K120="男", VLOOKUP(AP120, データ!$B$2:$C$101, 2, FALSE), IF($K120="女", VLOOKUP(AP120, データ!$F$2:$H$101, 2, FALSE), "")))</f>
        <v/>
      </c>
      <c r="AP120" s="15" t="str">
        <f>IF(A120="","",IF(競技者データ入力シート!AH124="", "", 競技者データ入力シート!AH124))</f>
        <v/>
      </c>
      <c r="AQ120" s="15" t="str">
        <f>IF(競技者データ入力シート!AI124="", "", 競技者データ入力シート!AI124)</f>
        <v/>
      </c>
      <c r="AR120" s="15" t="str">
        <f>IF(競技者データ入力シート!AK124="", "", TRIM(競技者データ入力シート!AK124))</f>
        <v/>
      </c>
      <c r="AS120" s="15" t="str">
        <f>IF(競技者データ入力シート!AL124="", "", 競技者データ入力シート!AL124)</f>
        <v/>
      </c>
      <c r="AT120" s="15" t="str">
        <f t="shared" si="13"/>
        <v/>
      </c>
    </row>
    <row r="121" spans="1:46" x14ac:dyDescent="0.15">
      <c r="A121" s="15" t="str">
        <f>競技者データ入力シート!A125</f>
        <v/>
      </c>
      <c r="B121" s="15" t="str">
        <f>IF(競技者データ入力シート!B125="", "", 競技者データ入力シート!B125)</f>
        <v/>
      </c>
      <c r="C121" s="15" t="str">
        <f>IF(競技者データ入力シート!C125="", "", 競技者データ入力シート!C125)</f>
        <v/>
      </c>
      <c r="D121" s="15" t="str">
        <f>IF(競技者データ入力シート!D125="", "", 競技者データ入力シート!D125)</f>
        <v/>
      </c>
      <c r="E121" s="15" t="str">
        <f t="shared" si="14"/>
        <v/>
      </c>
      <c r="F121" s="15" t="str">
        <f t="shared" si="15"/>
        <v/>
      </c>
      <c r="G121" s="15" t="str">
        <f t="shared" si="16"/>
        <v/>
      </c>
      <c r="H121" s="15" t="str">
        <f t="shared" si="17"/>
        <v/>
      </c>
      <c r="I121" s="15" t="str">
        <f>IF(競技者データ入力シート!E125="", "", 競技者データ入力シート!E125)</f>
        <v/>
      </c>
      <c r="J121" s="15" t="str">
        <f>IF(競技者データ入力シート!F125="", "", 競技者データ入力シート!F125)</f>
        <v/>
      </c>
      <c r="K121" s="15" t="str">
        <f>IF(競技者データ入力シート!H125="", "", 競技者データ入力シート!H125)</f>
        <v/>
      </c>
      <c r="L121" s="15" t="str">
        <f>IF(競技者データ入力シート!I125="", "", 競技者データ入力シート!I125)</f>
        <v/>
      </c>
      <c r="M121" s="15" t="str">
        <f>IF(競技者データ入力シート!J125="", "", 競技者データ入力シート!J125)</f>
        <v/>
      </c>
      <c r="N121" s="15" t="str">
        <f>IF(競技者データ入力シート!K125="", "", 競技者データ入力シート!K125)</f>
        <v/>
      </c>
      <c r="O121" s="15" t="str">
        <f>IF(競技者データ入力シート!L125="", "", 競技者データ入力シート!L125)</f>
        <v/>
      </c>
      <c r="P121" s="15" t="str">
        <f>IF(A121="","",競技者データ入力シート!$V$1)</f>
        <v/>
      </c>
      <c r="Q121" s="15" t="str">
        <f>IF(P121="", "", 競技者データ入力シート!$S$1)</f>
        <v/>
      </c>
      <c r="R121" s="15" t="str">
        <f>IF(P121="", "", 競技者データ入力シート!$O$1)</f>
        <v/>
      </c>
      <c r="T121" s="15" t="str">
        <f>IF(競技者データ入力シート!M125="", "", 競技者データ入力シート!M125)</f>
        <v/>
      </c>
      <c r="U121" s="15" t="str">
        <f>IF(V121="", "", IF($K121="男", VLOOKUP(V121, データ!$B$2:$C$101, 2, FALSE), IF($K121="女", VLOOKUP(V121, データ!$F$2:$H$101, 2, FALSE), "")))</f>
        <v/>
      </c>
      <c r="V121" s="15" t="str">
        <f>IF(A121="","",IF(競技者データ入力シート!N125="", "", 競技者データ入力シート!N125))</f>
        <v/>
      </c>
      <c r="W121" s="15" t="str">
        <f>IF(競技者データ入力シート!O125="", "", 競技者データ入力シート!O125)</f>
        <v/>
      </c>
      <c r="X121" s="15" t="str">
        <f>IF(競技者データ入力シート!Q125="", "", TRIM(競技者データ入力シート!Q125))</f>
        <v/>
      </c>
      <c r="Y121" s="15" t="str">
        <f>IF(競技者データ入力シート!R125="", "", 競技者データ入力シート!R125)</f>
        <v/>
      </c>
      <c r="Z121" s="15" t="str">
        <f>IF(AA121="", "", IF($K121="男", VLOOKUP(AA121, データ!$B$2:$C$101, 2, FALSE), IF($K121="女", VLOOKUP(AA121, データ!$F$2:$H$101, 2, FALSE), "")))</f>
        <v/>
      </c>
      <c r="AA121" s="15" t="str">
        <f>IF(A121="","",IF(競技者データ入力シート!S125="", "", 競技者データ入力シート!S125))</f>
        <v/>
      </c>
      <c r="AB121" s="15" t="str">
        <f>IF(競技者データ入力シート!T125="", "", 競技者データ入力シート!T125)</f>
        <v/>
      </c>
      <c r="AC121" s="15" t="str">
        <f>IF(競技者データ入力シート!V125="", "", TRIM(競技者データ入力シート!V125))</f>
        <v/>
      </c>
      <c r="AD121" s="15" t="str">
        <f>IF(競技者データ入力シート!W125="", "", 競技者データ入力シート!W125)</f>
        <v/>
      </c>
      <c r="AE121" s="15" t="str">
        <f>IF(AF121="", "", IF($K121="男", VLOOKUP(AF121, データ!$B$2:$C$101, 2, FALSE), IF($K121="女", VLOOKUP(AF121, データ!$F$2:$H$101, 2, FALSE), "")))</f>
        <v/>
      </c>
      <c r="AF121" s="15" t="str">
        <f>IF(A121="","",IF(競技者データ入力シート!X125="", "", 競技者データ入力シート!X125))</f>
        <v/>
      </c>
      <c r="AG121" s="15" t="str">
        <f>IF(競技者データ入力シート!Y125="", "", 競技者データ入力シート!Y125)</f>
        <v/>
      </c>
      <c r="AH121" s="15" t="str">
        <f>IF(競技者データ入力シート!AA125="", "", TRIM(競技者データ入力シート!AA125))</f>
        <v/>
      </c>
      <c r="AI121" s="15" t="str">
        <f>IF(競技者データ入力シート!AB125="", "", 競技者データ入力シート!AB125)</f>
        <v/>
      </c>
      <c r="AJ121" s="15" t="str">
        <f>IF(AK121="", "", IF($K121="男", VLOOKUP(AK121, データ!$B$2:$C$101, 2, FALSE), IF($K121="女", VLOOKUP(AK121, データ!$F$2:$H$101, 2, FALSE), "")))</f>
        <v/>
      </c>
      <c r="AK121" s="15" t="str">
        <f>IF(A121="","",IF(競技者データ入力シート!AC125="", "", 競技者データ入力シート!AC125))</f>
        <v/>
      </c>
      <c r="AL121" s="15" t="str">
        <f>IF(競技者データ入力シート!AD125="", "", 競技者データ入力シート!AD125)</f>
        <v/>
      </c>
      <c r="AM121" s="15" t="str">
        <f>IF(競技者データ入力シート!AF125="", "", TRIM(競技者データ入力シート!AF125))</f>
        <v/>
      </c>
      <c r="AN121" s="15" t="str">
        <f>IF(競技者データ入力シート!AG125="", "", 競技者データ入力シート!AG125)</f>
        <v/>
      </c>
      <c r="AO121" s="15" t="str">
        <f>IF(AP121="", "", IF($K121="男", VLOOKUP(AP121, データ!$B$2:$C$101, 2, FALSE), IF($K121="女", VLOOKUP(AP121, データ!$F$2:$H$101, 2, FALSE), "")))</f>
        <v/>
      </c>
      <c r="AP121" s="15" t="str">
        <f>IF(A121="","",IF(競技者データ入力シート!AH125="", "", 競技者データ入力シート!AH125))</f>
        <v/>
      </c>
      <c r="AQ121" s="15" t="str">
        <f>IF(競技者データ入力シート!AI125="", "", 競技者データ入力シート!AI125)</f>
        <v/>
      </c>
      <c r="AR121" s="15" t="str">
        <f>IF(競技者データ入力シート!AK125="", "", TRIM(競技者データ入力シート!AK125))</f>
        <v/>
      </c>
      <c r="AS121" s="15" t="str">
        <f>IF(競技者データ入力シート!AL125="", "", 競技者データ入力シート!AL125)</f>
        <v/>
      </c>
      <c r="AT121" s="15" t="str">
        <f t="shared" si="13"/>
        <v/>
      </c>
    </row>
    <row r="122" spans="1:46" x14ac:dyDescent="0.15">
      <c r="A122" s="15" t="str">
        <f>競技者データ入力シート!A126</f>
        <v/>
      </c>
      <c r="B122" s="15" t="str">
        <f>IF(競技者データ入力シート!B126="", "", 競技者データ入力シート!B126)</f>
        <v/>
      </c>
      <c r="C122" s="15" t="str">
        <f>IF(競技者データ入力シート!C126="", "", 競技者データ入力シート!C126)</f>
        <v/>
      </c>
      <c r="D122" s="15" t="str">
        <f>IF(競技者データ入力シート!D126="", "", 競技者データ入力シート!D126)</f>
        <v/>
      </c>
      <c r="E122" s="15" t="str">
        <f t="shared" si="14"/>
        <v/>
      </c>
      <c r="F122" s="15" t="str">
        <f t="shared" si="15"/>
        <v/>
      </c>
      <c r="G122" s="15" t="str">
        <f t="shared" si="16"/>
        <v/>
      </c>
      <c r="H122" s="15" t="str">
        <f t="shared" si="17"/>
        <v/>
      </c>
      <c r="I122" s="15" t="str">
        <f>IF(競技者データ入力シート!E126="", "", 競技者データ入力シート!E126)</f>
        <v/>
      </c>
      <c r="J122" s="15" t="str">
        <f>IF(競技者データ入力シート!F126="", "", 競技者データ入力シート!F126)</f>
        <v/>
      </c>
      <c r="K122" s="15" t="str">
        <f>IF(競技者データ入力シート!H126="", "", 競技者データ入力シート!H126)</f>
        <v/>
      </c>
      <c r="L122" s="15" t="str">
        <f>IF(競技者データ入力シート!I126="", "", 競技者データ入力シート!I126)</f>
        <v/>
      </c>
      <c r="M122" s="15" t="str">
        <f>IF(競技者データ入力シート!J126="", "", 競技者データ入力シート!J126)</f>
        <v/>
      </c>
      <c r="N122" s="15" t="str">
        <f>IF(競技者データ入力シート!K126="", "", 競技者データ入力シート!K126)</f>
        <v/>
      </c>
      <c r="O122" s="15" t="str">
        <f>IF(競技者データ入力シート!L126="", "", 競技者データ入力シート!L126)</f>
        <v/>
      </c>
      <c r="P122" s="15" t="str">
        <f>IF(A122="","",競技者データ入力シート!$V$1)</f>
        <v/>
      </c>
      <c r="Q122" s="15" t="str">
        <f>IF(P122="", "", 競技者データ入力シート!$S$1)</f>
        <v/>
      </c>
      <c r="R122" s="15" t="str">
        <f>IF(P122="", "", 競技者データ入力シート!$O$1)</f>
        <v/>
      </c>
      <c r="T122" s="15" t="str">
        <f>IF(競技者データ入力シート!M126="", "", 競技者データ入力シート!M126)</f>
        <v/>
      </c>
      <c r="U122" s="15" t="str">
        <f>IF(V122="", "", IF($K122="男", VLOOKUP(V122, データ!$B$2:$C$101, 2, FALSE), IF($K122="女", VLOOKUP(V122, データ!$F$2:$H$101, 2, FALSE), "")))</f>
        <v/>
      </c>
      <c r="V122" s="15" t="str">
        <f>IF(A122="","",IF(競技者データ入力シート!N126="", "", 競技者データ入力シート!N126))</f>
        <v/>
      </c>
      <c r="W122" s="15" t="str">
        <f>IF(競技者データ入力シート!O126="", "", 競技者データ入力シート!O126)</f>
        <v/>
      </c>
      <c r="X122" s="15" t="str">
        <f>IF(競技者データ入力シート!Q126="", "", TRIM(競技者データ入力シート!Q126))</f>
        <v/>
      </c>
      <c r="Y122" s="15" t="str">
        <f>IF(競技者データ入力シート!R126="", "", 競技者データ入力シート!R126)</f>
        <v/>
      </c>
      <c r="Z122" s="15" t="str">
        <f>IF(AA122="", "", IF($K122="男", VLOOKUP(AA122, データ!$B$2:$C$101, 2, FALSE), IF($K122="女", VLOOKUP(AA122, データ!$F$2:$H$101, 2, FALSE), "")))</f>
        <v/>
      </c>
      <c r="AA122" s="15" t="str">
        <f>IF(A122="","",IF(競技者データ入力シート!S126="", "", 競技者データ入力シート!S126))</f>
        <v/>
      </c>
      <c r="AB122" s="15" t="str">
        <f>IF(競技者データ入力シート!T126="", "", 競技者データ入力シート!T126)</f>
        <v/>
      </c>
      <c r="AC122" s="15" t="str">
        <f>IF(競技者データ入力シート!V126="", "", TRIM(競技者データ入力シート!V126))</f>
        <v/>
      </c>
      <c r="AD122" s="15" t="str">
        <f>IF(競技者データ入力シート!W126="", "", 競技者データ入力シート!W126)</f>
        <v/>
      </c>
      <c r="AE122" s="15" t="str">
        <f>IF(AF122="", "", IF($K122="男", VLOOKUP(AF122, データ!$B$2:$C$101, 2, FALSE), IF($K122="女", VLOOKUP(AF122, データ!$F$2:$H$101, 2, FALSE), "")))</f>
        <v/>
      </c>
      <c r="AF122" s="15" t="str">
        <f>IF(A122="","",IF(競技者データ入力シート!X126="", "", 競技者データ入力シート!X126))</f>
        <v/>
      </c>
      <c r="AG122" s="15" t="str">
        <f>IF(競技者データ入力シート!Y126="", "", 競技者データ入力シート!Y126)</f>
        <v/>
      </c>
      <c r="AH122" s="15" t="str">
        <f>IF(競技者データ入力シート!AA126="", "", TRIM(競技者データ入力シート!AA126))</f>
        <v/>
      </c>
      <c r="AI122" s="15" t="str">
        <f>IF(競技者データ入力シート!AB126="", "", 競技者データ入力シート!AB126)</f>
        <v/>
      </c>
      <c r="AJ122" s="15" t="str">
        <f>IF(AK122="", "", IF($K122="男", VLOOKUP(AK122, データ!$B$2:$C$101, 2, FALSE), IF($K122="女", VLOOKUP(AK122, データ!$F$2:$H$101, 2, FALSE), "")))</f>
        <v/>
      </c>
      <c r="AK122" s="15" t="str">
        <f>IF(A122="","",IF(競技者データ入力シート!AC126="", "", 競技者データ入力シート!AC126))</f>
        <v/>
      </c>
      <c r="AL122" s="15" t="str">
        <f>IF(競技者データ入力シート!AD126="", "", 競技者データ入力シート!AD126)</f>
        <v/>
      </c>
      <c r="AM122" s="15" t="str">
        <f>IF(競技者データ入力シート!AF126="", "", TRIM(競技者データ入力シート!AF126))</f>
        <v/>
      </c>
      <c r="AN122" s="15" t="str">
        <f>IF(競技者データ入力シート!AG126="", "", 競技者データ入力シート!AG126)</f>
        <v/>
      </c>
      <c r="AO122" s="15" t="str">
        <f>IF(AP122="", "", IF($K122="男", VLOOKUP(AP122, データ!$B$2:$C$101, 2, FALSE), IF($K122="女", VLOOKUP(AP122, データ!$F$2:$H$101, 2, FALSE), "")))</f>
        <v/>
      </c>
      <c r="AP122" s="15" t="str">
        <f>IF(A122="","",IF(競技者データ入力シート!AH126="", "", 競技者データ入力シート!AH126))</f>
        <v/>
      </c>
      <c r="AQ122" s="15" t="str">
        <f>IF(競技者データ入力シート!AI126="", "", 競技者データ入力シート!AI126)</f>
        <v/>
      </c>
      <c r="AR122" s="15" t="str">
        <f>IF(競技者データ入力シート!AK126="", "", TRIM(競技者データ入力シート!AK126))</f>
        <v/>
      </c>
      <c r="AS122" s="15" t="str">
        <f>IF(競技者データ入力シート!AL126="", "", 競技者データ入力シート!AL126)</f>
        <v/>
      </c>
      <c r="AT122" s="15" t="str">
        <f t="shared" si="13"/>
        <v/>
      </c>
    </row>
    <row r="123" spans="1:46" x14ac:dyDescent="0.15">
      <c r="A123" s="15" t="str">
        <f>競技者データ入力シート!A127</f>
        <v/>
      </c>
      <c r="B123" s="15" t="str">
        <f>IF(競技者データ入力シート!B127="", "", 競技者データ入力シート!B127)</f>
        <v/>
      </c>
      <c r="C123" s="15" t="str">
        <f>IF(競技者データ入力シート!C127="", "", 競技者データ入力シート!C127)</f>
        <v/>
      </c>
      <c r="D123" s="15" t="str">
        <f>IF(競技者データ入力シート!D127="", "", 競技者データ入力シート!D127)</f>
        <v/>
      </c>
      <c r="E123" s="15" t="str">
        <f t="shared" si="14"/>
        <v/>
      </c>
      <c r="F123" s="15" t="str">
        <f t="shared" si="15"/>
        <v/>
      </c>
      <c r="G123" s="15" t="str">
        <f t="shared" si="16"/>
        <v/>
      </c>
      <c r="H123" s="15" t="str">
        <f t="shared" si="17"/>
        <v/>
      </c>
      <c r="I123" s="15" t="str">
        <f>IF(競技者データ入力シート!E127="", "", 競技者データ入力シート!E127)</f>
        <v/>
      </c>
      <c r="J123" s="15" t="str">
        <f>IF(競技者データ入力シート!F127="", "", 競技者データ入力シート!F127)</f>
        <v/>
      </c>
      <c r="K123" s="15" t="str">
        <f>IF(競技者データ入力シート!H127="", "", 競技者データ入力シート!H127)</f>
        <v/>
      </c>
      <c r="L123" s="15" t="str">
        <f>IF(競技者データ入力シート!I127="", "", 競技者データ入力シート!I127)</f>
        <v/>
      </c>
      <c r="M123" s="15" t="str">
        <f>IF(競技者データ入力シート!J127="", "", 競技者データ入力シート!J127)</f>
        <v/>
      </c>
      <c r="N123" s="15" t="str">
        <f>IF(競技者データ入力シート!K127="", "", 競技者データ入力シート!K127)</f>
        <v/>
      </c>
      <c r="O123" s="15" t="str">
        <f>IF(競技者データ入力シート!L127="", "", 競技者データ入力シート!L127)</f>
        <v/>
      </c>
      <c r="P123" s="15" t="str">
        <f>IF(A123="","",競技者データ入力シート!$V$1)</f>
        <v/>
      </c>
      <c r="Q123" s="15" t="str">
        <f>IF(P123="", "", 競技者データ入力シート!$S$1)</f>
        <v/>
      </c>
      <c r="R123" s="15" t="str">
        <f>IF(P123="", "", 競技者データ入力シート!$O$1)</f>
        <v/>
      </c>
      <c r="T123" s="15" t="str">
        <f>IF(競技者データ入力シート!M127="", "", 競技者データ入力シート!M127)</f>
        <v/>
      </c>
      <c r="U123" s="15" t="str">
        <f>IF(V123="", "", IF($K123="男", VLOOKUP(V123, データ!$B$2:$C$101, 2, FALSE), IF($K123="女", VLOOKUP(V123, データ!$F$2:$H$101, 2, FALSE), "")))</f>
        <v/>
      </c>
      <c r="V123" s="15" t="str">
        <f>IF(A123="","",IF(競技者データ入力シート!N127="", "", 競技者データ入力シート!N127))</f>
        <v/>
      </c>
      <c r="W123" s="15" t="str">
        <f>IF(競技者データ入力シート!O127="", "", 競技者データ入力シート!O127)</f>
        <v/>
      </c>
      <c r="X123" s="15" t="str">
        <f>IF(競技者データ入力シート!Q127="", "", TRIM(競技者データ入力シート!Q127))</f>
        <v/>
      </c>
      <c r="Y123" s="15" t="str">
        <f>IF(競技者データ入力シート!R127="", "", 競技者データ入力シート!R127)</f>
        <v/>
      </c>
      <c r="Z123" s="15" t="str">
        <f>IF(AA123="", "", IF($K123="男", VLOOKUP(AA123, データ!$B$2:$C$101, 2, FALSE), IF($K123="女", VLOOKUP(AA123, データ!$F$2:$H$101, 2, FALSE), "")))</f>
        <v/>
      </c>
      <c r="AA123" s="15" t="str">
        <f>IF(A123="","",IF(競技者データ入力シート!S127="", "", 競技者データ入力シート!S127))</f>
        <v/>
      </c>
      <c r="AB123" s="15" t="str">
        <f>IF(競技者データ入力シート!T127="", "", 競技者データ入力シート!T127)</f>
        <v/>
      </c>
      <c r="AC123" s="15" t="str">
        <f>IF(競技者データ入力シート!V127="", "", TRIM(競技者データ入力シート!V127))</f>
        <v/>
      </c>
      <c r="AD123" s="15" t="str">
        <f>IF(競技者データ入力シート!W127="", "", 競技者データ入力シート!W127)</f>
        <v/>
      </c>
      <c r="AE123" s="15" t="str">
        <f>IF(AF123="", "", IF($K123="男", VLOOKUP(AF123, データ!$B$2:$C$101, 2, FALSE), IF($K123="女", VLOOKUP(AF123, データ!$F$2:$H$101, 2, FALSE), "")))</f>
        <v/>
      </c>
      <c r="AF123" s="15" t="str">
        <f>IF(A123="","",IF(競技者データ入力シート!X127="", "", 競技者データ入力シート!X127))</f>
        <v/>
      </c>
      <c r="AG123" s="15" t="str">
        <f>IF(競技者データ入力シート!Y127="", "", 競技者データ入力シート!Y127)</f>
        <v/>
      </c>
      <c r="AH123" s="15" t="str">
        <f>IF(競技者データ入力シート!AA127="", "", TRIM(競技者データ入力シート!AA127))</f>
        <v/>
      </c>
      <c r="AI123" s="15" t="str">
        <f>IF(競技者データ入力シート!AB127="", "", 競技者データ入力シート!AB127)</f>
        <v/>
      </c>
      <c r="AJ123" s="15" t="str">
        <f>IF(AK123="", "", IF($K123="男", VLOOKUP(AK123, データ!$B$2:$C$101, 2, FALSE), IF($K123="女", VLOOKUP(AK123, データ!$F$2:$H$101, 2, FALSE), "")))</f>
        <v/>
      </c>
      <c r="AK123" s="15" t="str">
        <f>IF(A123="","",IF(競技者データ入力シート!AC127="", "", 競技者データ入力シート!AC127))</f>
        <v/>
      </c>
      <c r="AL123" s="15" t="str">
        <f>IF(競技者データ入力シート!AD127="", "", 競技者データ入力シート!AD127)</f>
        <v/>
      </c>
      <c r="AM123" s="15" t="str">
        <f>IF(競技者データ入力シート!AF127="", "", TRIM(競技者データ入力シート!AF127))</f>
        <v/>
      </c>
      <c r="AN123" s="15" t="str">
        <f>IF(競技者データ入力シート!AG127="", "", 競技者データ入力シート!AG127)</f>
        <v/>
      </c>
      <c r="AO123" s="15" t="str">
        <f>IF(AP123="", "", IF($K123="男", VLOOKUP(AP123, データ!$B$2:$C$101, 2, FALSE), IF($K123="女", VLOOKUP(AP123, データ!$F$2:$H$101, 2, FALSE), "")))</f>
        <v/>
      </c>
      <c r="AP123" s="15" t="str">
        <f>IF(A123="","",IF(競技者データ入力シート!AH127="", "", 競技者データ入力シート!AH127))</f>
        <v/>
      </c>
      <c r="AQ123" s="15" t="str">
        <f>IF(競技者データ入力シート!AI127="", "", 競技者データ入力シート!AI127)</f>
        <v/>
      </c>
      <c r="AR123" s="15" t="str">
        <f>IF(競技者データ入力シート!AK127="", "", TRIM(競技者データ入力シート!AK127))</f>
        <v/>
      </c>
      <c r="AS123" s="15" t="str">
        <f>IF(競技者データ入力シート!AL127="", "", 競技者データ入力シート!AL127)</f>
        <v/>
      </c>
      <c r="AT123" s="15" t="str">
        <f t="shared" si="13"/>
        <v/>
      </c>
    </row>
    <row r="124" spans="1:46" x14ac:dyDescent="0.15">
      <c r="A124" s="15" t="str">
        <f>競技者データ入力シート!A128</f>
        <v/>
      </c>
      <c r="B124" s="15" t="str">
        <f>IF(競技者データ入力シート!B128="", "", 競技者データ入力シート!B128)</f>
        <v/>
      </c>
      <c r="C124" s="15" t="str">
        <f>IF(競技者データ入力シート!C128="", "", 競技者データ入力シート!C128)</f>
        <v/>
      </c>
      <c r="D124" s="15" t="str">
        <f>IF(競技者データ入力シート!D128="", "", 競技者データ入力シート!D128)</f>
        <v/>
      </c>
      <c r="E124" s="15" t="str">
        <f t="shared" si="14"/>
        <v/>
      </c>
      <c r="F124" s="15" t="str">
        <f t="shared" si="15"/>
        <v/>
      </c>
      <c r="G124" s="15" t="str">
        <f t="shared" si="16"/>
        <v/>
      </c>
      <c r="H124" s="15" t="str">
        <f t="shared" si="17"/>
        <v/>
      </c>
      <c r="I124" s="15" t="str">
        <f>IF(競技者データ入力シート!E128="", "", 競技者データ入力シート!E128)</f>
        <v/>
      </c>
      <c r="J124" s="15" t="str">
        <f>IF(競技者データ入力シート!F128="", "", 競技者データ入力シート!F128)</f>
        <v/>
      </c>
      <c r="K124" s="15" t="str">
        <f>IF(競技者データ入力シート!H128="", "", 競技者データ入力シート!H128)</f>
        <v/>
      </c>
      <c r="L124" s="15" t="str">
        <f>IF(競技者データ入力シート!I128="", "", 競技者データ入力シート!I128)</f>
        <v/>
      </c>
      <c r="M124" s="15" t="str">
        <f>IF(競技者データ入力シート!J128="", "", 競技者データ入力シート!J128)</f>
        <v/>
      </c>
      <c r="N124" s="15" t="str">
        <f>IF(競技者データ入力シート!K128="", "", 競技者データ入力シート!K128)</f>
        <v/>
      </c>
      <c r="O124" s="15" t="str">
        <f>IF(競技者データ入力シート!L128="", "", 競技者データ入力シート!L128)</f>
        <v/>
      </c>
      <c r="P124" s="15" t="str">
        <f>IF(A124="","",競技者データ入力シート!$V$1)</f>
        <v/>
      </c>
      <c r="Q124" s="15" t="str">
        <f>IF(P124="", "", 競技者データ入力シート!$S$1)</f>
        <v/>
      </c>
      <c r="R124" s="15" t="str">
        <f>IF(P124="", "", 競技者データ入力シート!$O$1)</f>
        <v/>
      </c>
      <c r="T124" s="15" t="str">
        <f>IF(競技者データ入力シート!M128="", "", 競技者データ入力シート!M128)</f>
        <v/>
      </c>
      <c r="U124" s="15" t="str">
        <f>IF(V124="", "", IF($K124="男", VLOOKUP(V124, データ!$B$2:$C$101, 2, FALSE), IF($K124="女", VLOOKUP(V124, データ!$F$2:$H$101, 2, FALSE), "")))</f>
        <v/>
      </c>
      <c r="V124" s="15" t="str">
        <f>IF(A124="","",IF(競技者データ入力シート!N128="", "", 競技者データ入力シート!N128))</f>
        <v/>
      </c>
      <c r="W124" s="15" t="str">
        <f>IF(競技者データ入力シート!O128="", "", 競技者データ入力シート!O128)</f>
        <v/>
      </c>
      <c r="X124" s="15" t="str">
        <f>IF(競技者データ入力シート!Q128="", "", TRIM(競技者データ入力シート!Q128))</f>
        <v/>
      </c>
      <c r="Y124" s="15" t="str">
        <f>IF(競技者データ入力シート!R128="", "", 競技者データ入力シート!R128)</f>
        <v/>
      </c>
      <c r="Z124" s="15" t="str">
        <f>IF(AA124="", "", IF($K124="男", VLOOKUP(AA124, データ!$B$2:$C$101, 2, FALSE), IF($K124="女", VLOOKUP(AA124, データ!$F$2:$H$101, 2, FALSE), "")))</f>
        <v/>
      </c>
      <c r="AA124" s="15" t="str">
        <f>IF(A124="","",IF(競技者データ入力シート!S128="", "", 競技者データ入力シート!S128))</f>
        <v/>
      </c>
      <c r="AB124" s="15" t="str">
        <f>IF(競技者データ入力シート!T128="", "", 競技者データ入力シート!T128)</f>
        <v/>
      </c>
      <c r="AC124" s="15" t="str">
        <f>IF(競技者データ入力シート!V128="", "", TRIM(競技者データ入力シート!V128))</f>
        <v/>
      </c>
      <c r="AD124" s="15" t="str">
        <f>IF(競技者データ入力シート!W128="", "", 競技者データ入力シート!W128)</f>
        <v/>
      </c>
      <c r="AE124" s="15" t="str">
        <f>IF(AF124="", "", IF($K124="男", VLOOKUP(AF124, データ!$B$2:$C$101, 2, FALSE), IF($K124="女", VLOOKUP(AF124, データ!$F$2:$H$101, 2, FALSE), "")))</f>
        <v/>
      </c>
      <c r="AF124" s="15" t="str">
        <f>IF(A124="","",IF(競技者データ入力シート!X128="", "", 競技者データ入力シート!X128))</f>
        <v/>
      </c>
      <c r="AG124" s="15" t="str">
        <f>IF(競技者データ入力シート!Y128="", "", 競技者データ入力シート!Y128)</f>
        <v/>
      </c>
      <c r="AH124" s="15" t="str">
        <f>IF(競技者データ入力シート!AA128="", "", TRIM(競技者データ入力シート!AA128))</f>
        <v/>
      </c>
      <c r="AI124" s="15" t="str">
        <f>IF(競技者データ入力シート!AB128="", "", 競技者データ入力シート!AB128)</f>
        <v/>
      </c>
      <c r="AJ124" s="15" t="str">
        <f>IF(AK124="", "", IF($K124="男", VLOOKUP(AK124, データ!$B$2:$C$101, 2, FALSE), IF($K124="女", VLOOKUP(AK124, データ!$F$2:$H$101, 2, FALSE), "")))</f>
        <v/>
      </c>
      <c r="AK124" s="15" t="str">
        <f>IF(A124="","",IF(競技者データ入力シート!AC128="", "", 競技者データ入力シート!AC128))</f>
        <v/>
      </c>
      <c r="AL124" s="15" t="str">
        <f>IF(競技者データ入力シート!AD128="", "", 競技者データ入力シート!AD128)</f>
        <v/>
      </c>
      <c r="AM124" s="15" t="str">
        <f>IF(競技者データ入力シート!AF128="", "", TRIM(競技者データ入力シート!AF128))</f>
        <v/>
      </c>
      <c r="AN124" s="15" t="str">
        <f>IF(競技者データ入力シート!AG128="", "", 競技者データ入力シート!AG128)</f>
        <v/>
      </c>
      <c r="AO124" s="15" t="str">
        <f>IF(AP124="", "", IF($K124="男", VLOOKUP(AP124, データ!$B$2:$C$101, 2, FALSE), IF($K124="女", VLOOKUP(AP124, データ!$F$2:$H$101, 2, FALSE), "")))</f>
        <v/>
      </c>
      <c r="AP124" s="15" t="str">
        <f>IF(A124="","",IF(競技者データ入力シート!AH128="", "", 競技者データ入力シート!AH128))</f>
        <v/>
      </c>
      <c r="AQ124" s="15" t="str">
        <f>IF(競技者データ入力シート!AI128="", "", 競技者データ入力シート!AI128)</f>
        <v/>
      </c>
      <c r="AR124" s="15" t="str">
        <f>IF(競技者データ入力シート!AK128="", "", TRIM(競技者データ入力シート!AK128))</f>
        <v/>
      </c>
      <c r="AS124" s="15" t="str">
        <f>IF(競技者データ入力シート!AL128="", "", 競技者データ入力シート!AL128)</f>
        <v/>
      </c>
      <c r="AT124" s="15" t="str">
        <f t="shared" si="13"/>
        <v/>
      </c>
    </row>
    <row r="125" spans="1:46" x14ac:dyDescent="0.15">
      <c r="A125" s="15" t="str">
        <f>競技者データ入力シート!A129</f>
        <v/>
      </c>
      <c r="B125" s="15" t="str">
        <f>IF(競技者データ入力シート!B129="", "", 競技者データ入力シート!B129)</f>
        <v/>
      </c>
      <c r="C125" s="15" t="str">
        <f>IF(競技者データ入力シート!C129="", "", 競技者データ入力シート!C129)</f>
        <v/>
      </c>
      <c r="D125" s="15" t="str">
        <f>IF(競技者データ入力シート!D129="", "", 競技者データ入力シート!D129)</f>
        <v/>
      </c>
      <c r="E125" s="15" t="str">
        <f t="shared" si="14"/>
        <v/>
      </c>
      <c r="F125" s="15" t="str">
        <f t="shared" si="15"/>
        <v/>
      </c>
      <c r="G125" s="15" t="str">
        <f t="shared" si="16"/>
        <v/>
      </c>
      <c r="H125" s="15" t="str">
        <f t="shared" si="17"/>
        <v/>
      </c>
      <c r="I125" s="15" t="str">
        <f>IF(競技者データ入力シート!E129="", "", 競技者データ入力シート!E129)</f>
        <v/>
      </c>
      <c r="J125" s="15" t="str">
        <f>IF(競技者データ入力シート!F129="", "", 競技者データ入力シート!F129)</f>
        <v/>
      </c>
      <c r="K125" s="15" t="str">
        <f>IF(競技者データ入力シート!H129="", "", 競技者データ入力シート!H129)</f>
        <v/>
      </c>
      <c r="L125" s="15" t="str">
        <f>IF(競技者データ入力シート!I129="", "", 競技者データ入力シート!I129)</f>
        <v/>
      </c>
      <c r="M125" s="15" t="str">
        <f>IF(競技者データ入力シート!J129="", "", 競技者データ入力シート!J129)</f>
        <v/>
      </c>
      <c r="N125" s="15" t="str">
        <f>IF(競技者データ入力シート!K129="", "", 競技者データ入力シート!K129)</f>
        <v/>
      </c>
      <c r="O125" s="15" t="str">
        <f>IF(競技者データ入力シート!L129="", "", 競技者データ入力シート!L129)</f>
        <v/>
      </c>
      <c r="P125" s="15" t="str">
        <f>IF(A125="","",競技者データ入力シート!$V$1)</f>
        <v/>
      </c>
      <c r="Q125" s="15" t="str">
        <f>IF(P125="", "", 競技者データ入力シート!$S$1)</f>
        <v/>
      </c>
      <c r="R125" s="15" t="str">
        <f>IF(P125="", "", 競技者データ入力シート!$O$1)</f>
        <v/>
      </c>
      <c r="T125" s="15" t="str">
        <f>IF(競技者データ入力シート!M129="", "", 競技者データ入力シート!M129)</f>
        <v/>
      </c>
      <c r="U125" s="15" t="str">
        <f>IF(V125="", "", IF($K125="男", VLOOKUP(V125, データ!$B$2:$C$101, 2, FALSE), IF($K125="女", VLOOKUP(V125, データ!$F$2:$H$101, 2, FALSE), "")))</f>
        <v/>
      </c>
      <c r="V125" s="15" t="str">
        <f>IF(A125="","",IF(競技者データ入力シート!N129="", "", 競技者データ入力シート!N129))</f>
        <v/>
      </c>
      <c r="W125" s="15" t="str">
        <f>IF(競技者データ入力シート!O129="", "", 競技者データ入力シート!O129)</f>
        <v/>
      </c>
      <c r="X125" s="15" t="str">
        <f>IF(競技者データ入力シート!Q129="", "", TRIM(競技者データ入力シート!Q129))</f>
        <v/>
      </c>
      <c r="Y125" s="15" t="str">
        <f>IF(競技者データ入力シート!R129="", "", 競技者データ入力シート!R129)</f>
        <v/>
      </c>
      <c r="Z125" s="15" t="str">
        <f>IF(AA125="", "", IF($K125="男", VLOOKUP(AA125, データ!$B$2:$C$101, 2, FALSE), IF($K125="女", VLOOKUP(AA125, データ!$F$2:$H$101, 2, FALSE), "")))</f>
        <v/>
      </c>
      <c r="AA125" s="15" t="str">
        <f>IF(A125="","",IF(競技者データ入力シート!S129="", "", 競技者データ入力シート!S129))</f>
        <v/>
      </c>
      <c r="AB125" s="15" t="str">
        <f>IF(競技者データ入力シート!T129="", "", 競技者データ入力シート!T129)</f>
        <v/>
      </c>
      <c r="AC125" s="15" t="str">
        <f>IF(競技者データ入力シート!V129="", "", TRIM(競技者データ入力シート!V129))</f>
        <v/>
      </c>
      <c r="AD125" s="15" t="str">
        <f>IF(競技者データ入力シート!W129="", "", 競技者データ入力シート!W129)</f>
        <v/>
      </c>
      <c r="AE125" s="15" t="str">
        <f>IF(AF125="", "", IF($K125="男", VLOOKUP(AF125, データ!$B$2:$C$101, 2, FALSE), IF($K125="女", VLOOKUP(AF125, データ!$F$2:$H$101, 2, FALSE), "")))</f>
        <v/>
      </c>
      <c r="AF125" s="15" t="str">
        <f>IF(A125="","",IF(競技者データ入力シート!X129="", "", 競技者データ入力シート!X129))</f>
        <v/>
      </c>
      <c r="AG125" s="15" t="str">
        <f>IF(競技者データ入力シート!Y129="", "", 競技者データ入力シート!Y129)</f>
        <v/>
      </c>
      <c r="AH125" s="15" t="str">
        <f>IF(競技者データ入力シート!AA129="", "", TRIM(競技者データ入力シート!AA129))</f>
        <v/>
      </c>
      <c r="AI125" s="15" t="str">
        <f>IF(競技者データ入力シート!AB129="", "", 競技者データ入力シート!AB129)</f>
        <v/>
      </c>
      <c r="AJ125" s="15" t="str">
        <f>IF(AK125="", "", IF($K125="男", VLOOKUP(AK125, データ!$B$2:$C$101, 2, FALSE), IF($K125="女", VLOOKUP(AK125, データ!$F$2:$H$101, 2, FALSE), "")))</f>
        <v/>
      </c>
      <c r="AK125" s="15" t="str">
        <f>IF(A125="","",IF(競技者データ入力シート!AC129="", "", 競技者データ入力シート!AC129))</f>
        <v/>
      </c>
      <c r="AL125" s="15" t="str">
        <f>IF(競技者データ入力シート!AD129="", "", 競技者データ入力シート!AD129)</f>
        <v/>
      </c>
      <c r="AM125" s="15" t="str">
        <f>IF(競技者データ入力シート!AF129="", "", TRIM(競技者データ入力シート!AF129))</f>
        <v/>
      </c>
      <c r="AN125" s="15" t="str">
        <f>IF(競技者データ入力シート!AG129="", "", 競技者データ入力シート!AG129)</f>
        <v/>
      </c>
      <c r="AO125" s="15" t="str">
        <f>IF(AP125="", "", IF($K125="男", VLOOKUP(AP125, データ!$B$2:$C$101, 2, FALSE), IF($K125="女", VLOOKUP(AP125, データ!$F$2:$H$101, 2, FALSE), "")))</f>
        <v/>
      </c>
      <c r="AP125" s="15" t="str">
        <f>IF(A125="","",IF(競技者データ入力シート!AH129="", "", 競技者データ入力シート!AH129))</f>
        <v/>
      </c>
      <c r="AQ125" s="15" t="str">
        <f>IF(競技者データ入力シート!AI129="", "", 競技者データ入力シート!AI129)</f>
        <v/>
      </c>
      <c r="AR125" s="15" t="str">
        <f>IF(競技者データ入力シート!AK129="", "", TRIM(競技者データ入力シート!AK129))</f>
        <v/>
      </c>
      <c r="AS125" s="15" t="str">
        <f>IF(競技者データ入力シート!AL129="", "", 競技者データ入力シート!AL129)</f>
        <v/>
      </c>
      <c r="AT125" s="15" t="str">
        <f t="shared" si="13"/>
        <v/>
      </c>
    </row>
    <row r="126" spans="1:46" x14ac:dyDescent="0.15">
      <c r="A126" s="15" t="str">
        <f>競技者データ入力シート!A130</f>
        <v/>
      </c>
      <c r="B126" s="15" t="str">
        <f>IF(競技者データ入力シート!B130="", "", 競技者データ入力シート!B130)</f>
        <v/>
      </c>
      <c r="C126" s="15" t="str">
        <f>IF(競技者データ入力シート!C130="", "", 競技者データ入力シート!C130)</f>
        <v/>
      </c>
      <c r="D126" s="15" t="str">
        <f>IF(競技者データ入力シート!D130="", "", 競技者データ入力シート!D130)</f>
        <v/>
      </c>
      <c r="E126" s="15" t="str">
        <f t="shared" si="14"/>
        <v/>
      </c>
      <c r="F126" s="15" t="str">
        <f t="shared" si="15"/>
        <v/>
      </c>
      <c r="G126" s="15" t="str">
        <f t="shared" si="16"/>
        <v/>
      </c>
      <c r="H126" s="15" t="str">
        <f t="shared" si="17"/>
        <v/>
      </c>
      <c r="I126" s="15" t="str">
        <f>IF(競技者データ入力シート!E130="", "", 競技者データ入力シート!E130)</f>
        <v/>
      </c>
      <c r="J126" s="15" t="str">
        <f>IF(競技者データ入力シート!F130="", "", 競技者データ入力シート!F130)</f>
        <v/>
      </c>
      <c r="K126" s="15" t="str">
        <f>IF(競技者データ入力シート!H130="", "", 競技者データ入力シート!H130)</f>
        <v/>
      </c>
      <c r="L126" s="15" t="str">
        <f>IF(競技者データ入力シート!I130="", "", 競技者データ入力シート!I130)</f>
        <v/>
      </c>
      <c r="M126" s="15" t="str">
        <f>IF(競技者データ入力シート!J130="", "", 競技者データ入力シート!J130)</f>
        <v/>
      </c>
      <c r="N126" s="15" t="str">
        <f>IF(競技者データ入力シート!K130="", "", 競技者データ入力シート!K130)</f>
        <v/>
      </c>
      <c r="O126" s="15" t="str">
        <f>IF(競技者データ入力シート!L130="", "", 競技者データ入力シート!L130)</f>
        <v/>
      </c>
      <c r="P126" s="15" t="str">
        <f>IF(A126="","",競技者データ入力シート!$V$1)</f>
        <v/>
      </c>
      <c r="Q126" s="15" t="str">
        <f>IF(P126="", "", 競技者データ入力シート!$S$1)</f>
        <v/>
      </c>
      <c r="R126" s="15" t="str">
        <f>IF(P126="", "", 競技者データ入力シート!$O$1)</f>
        <v/>
      </c>
      <c r="T126" s="15" t="str">
        <f>IF(競技者データ入力シート!M130="", "", 競技者データ入力シート!M130)</f>
        <v/>
      </c>
      <c r="U126" s="15" t="str">
        <f>IF(V126="", "", IF($K126="男", VLOOKUP(V126, データ!$B$2:$C$101, 2, FALSE), IF($K126="女", VLOOKUP(V126, データ!$F$2:$H$101, 2, FALSE), "")))</f>
        <v/>
      </c>
      <c r="V126" s="15" t="str">
        <f>IF(A126="","",IF(競技者データ入力シート!N130="", "", 競技者データ入力シート!N130))</f>
        <v/>
      </c>
      <c r="W126" s="15" t="str">
        <f>IF(競技者データ入力シート!O130="", "", 競技者データ入力シート!O130)</f>
        <v/>
      </c>
      <c r="X126" s="15" t="str">
        <f>IF(競技者データ入力シート!Q130="", "", TRIM(競技者データ入力シート!Q130))</f>
        <v/>
      </c>
      <c r="Y126" s="15" t="str">
        <f>IF(競技者データ入力シート!R130="", "", 競技者データ入力シート!R130)</f>
        <v/>
      </c>
      <c r="Z126" s="15" t="str">
        <f>IF(AA126="", "", IF($K126="男", VLOOKUP(AA126, データ!$B$2:$C$101, 2, FALSE), IF($K126="女", VLOOKUP(AA126, データ!$F$2:$H$101, 2, FALSE), "")))</f>
        <v/>
      </c>
      <c r="AA126" s="15" t="str">
        <f>IF(A126="","",IF(競技者データ入力シート!S130="", "", 競技者データ入力シート!S130))</f>
        <v/>
      </c>
      <c r="AB126" s="15" t="str">
        <f>IF(競技者データ入力シート!T130="", "", 競技者データ入力シート!T130)</f>
        <v/>
      </c>
      <c r="AC126" s="15" t="str">
        <f>IF(競技者データ入力シート!V130="", "", TRIM(競技者データ入力シート!V130))</f>
        <v/>
      </c>
      <c r="AD126" s="15" t="str">
        <f>IF(競技者データ入力シート!W130="", "", 競技者データ入力シート!W130)</f>
        <v/>
      </c>
      <c r="AE126" s="15" t="str">
        <f>IF(AF126="", "", IF($K126="男", VLOOKUP(AF126, データ!$B$2:$C$101, 2, FALSE), IF($K126="女", VLOOKUP(AF126, データ!$F$2:$H$101, 2, FALSE), "")))</f>
        <v/>
      </c>
      <c r="AF126" s="15" t="str">
        <f>IF(A126="","",IF(競技者データ入力シート!X130="", "", 競技者データ入力シート!X130))</f>
        <v/>
      </c>
      <c r="AG126" s="15" t="str">
        <f>IF(競技者データ入力シート!Y130="", "", 競技者データ入力シート!Y130)</f>
        <v/>
      </c>
      <c r="AH126" s="15" t="str">
        <f>IF(競技者データ入力シート!AA130="", "", TRIM(競技者データ入力シート!AA130))</f>
        <v/>
      </c>
      <c r="AI126" s="15" t="str">
        <f>IF(競技者データ入力シート!AB130="", "", 競技者データ入力シート!AB130)</f>
        <v/>
      </c>
      <c r="AJ126" s="15" t="str">
        <f>IF(AK126="", "", IF($K126="男", VLOOKUP(AK126, データ!$B$2:$C$101, 2, FALSE), IF($K126="女", VLOOKUP(AK126, データ!$F$2:$H$101, 2, FALSE), "")))</f>
        <v/>
      </c>
      <c r="AK126" s="15" t="str">
        <f>IF(A126="","",IF(競技者データ入力シート!AC130="", "", 競技者データ入力シート!AC130))</f>
        <v/>
      </c>
      <c r="AL126" s="15" t="str">
        <f>IF(競技者データ入力シート!AD130="", "", 競技者データ入力シート!AD130)</f>
        <v/>
      </c>
      <c r="AM126" s="15" t="str">
        <f>IF(競技者データ入力シート!AF130="", "", TRIM(競技者データ入力シート!AF130))</f>
        <v/>
      </c>
      <c r="AN126" s="15" t="str">
        <f>IF(競技者データ入力シート!AG130="", "", 競技者データ入力シート!AG130)</f>
        <v/>
      </c>
      <c r="AO126" s="15" t="str">
        <f>IF(AP126="", "", IF($K126="男", VLOOKUP(AP126, データ!$B$2:$C$101, 2, FALSE), IF($K126="女", VLOOKUP(AP126, データ!$F$2:$H$101, 2, FALSE), "")))</f>
        <v/>
      </c>
      <c r="AP126" s="15" t="str">
        <f>IF(A126="","",IF(競技者データ入力シート!AH130="", "", 競技者データ入力シート!AH130))</f>
        <v/>
      </c>
      <c r="AQ126" s="15" t="str">
        <f>IF(競技者データ入力シート!AI130="", "", 競技者データ入力シート!AI130)</f>
        <v/>
      </c>
      <c r="AR126" s="15" t="str">
        <f>IF(競技者データ入力シート!AK130="", "", TRIM(競技者データ入力シート!AK130))</f>
        <v/>
      </c>
      <c r="AS126" s="15" t="str">
        <f>IF(競技者データ入力シート!AL130="", "", 競技者データ入力シート!AL130)</f>
        <v/>
      </c>
      <c r="AT126" s="15" t="str">
        <f t="shared" si="13"/>
        <v/>
      </c>
    </row>
    <row r="127" spans="1:46" x14ac:dyDescent="0.15">
      <c r="A127" s="15" t="str">
        <f>競技者データ入力シート!A131</f>
        <v/>
      </c>
      <c r="B127" s="15" t="str">
        <f>IF(競技者データ入力シート!B131="", "", 競技者データ入力シート!B131)</f>
        <v/>
      </c>
      <c r="C127" s="15" t="str">
        <f>IF(競技者データ入力シート!C131="", "", 競技者データ入力シート!C131)</f>
        <v/>
      </c>
      <c r="D127" s="15" t="str">
        <f>IF(競技者データ入力シート!D131="", "", 競技者データ入力シート!D131)</f>
        <v/>
      </c>
      <c r="E127" s="15" t="str">
        <f t="shared" si="14"/>
        <v/>
      </c>
      <c r="F127" s="15" t="str">
        <f t="shared" si="15"/>
        <v/>
      </c>
      <c r="G127" s="15" t="str">
        <f t="shared" si="16"/>
        <v/>
      </c>
      <c r="H127" s="15" t="str">
        <f t="shared" si="17"/>
        <v/>
      </c>
      <c r="I127" s="15" t="str">
        <f>IF(競技者データ入力シート!E131="", "", 競技者データ入力シート!E131)</f>
        <v/>
      </c>
      <c r="J127" s="15" t="str">
        <f>IF(競技者データ入力シート!F131="", "", 競技者データ入力シート!F131)</f>
        <v/>
      </c>
      <c r="K127" s="15" t="str">
        <f>IF(競技者データ入力シート!H131="", "", 競技者データ入力シート!H131)</f>
        <v/>
      </c>
      <c r="L127" s="15" t="str">
        <f>IF(競技者データ入力シート!I131="", "", 競技者データ入力シート!I131)</f>
        <v/>
      </c>
      <c r="M127" s="15" t="str">
        <f>IF(競技者データ入力シート!J131="", "", 競技者データ入力シート!J131)</f>
        <v/>
      </c>
      <c r="N127" s="15" t="str">
        <f>IF(競技者データ入力シート!K131="", "", 競技者データ入力シート!K131)</f>
        <v/>
      </c>
      <c r="O127" s="15" t="str">
        <f>IF(競技者データ入力シート!L131="", "", 競技者データ入力シート!L131)</f>
        <v/>
      </c>
      <c r="P127" s="15" t="str">
        <f>IF(A127="","",競技者データ入力シート!$V$1)</f>
        <v/>
      </c>
      <c r="Q127" s="15" t="str">
        <f>IF(P127="", "", 競技者データ入力シート!$S$1)</f>
        <v/>
      </c>
      <c r="R127" s="15" t="str">
        <f>IF(P127="", "", 競技者データ入力シート!$O$1)</f>
        <v/>
      </c>
      <c r="T127" s="15" t="str">
        <f>IF(競技者データ入力シート!M131="", "", 競技者データ入力シート!M131)</f>
        <v/>
      </c>
      <c r="U127" s="15" t="str">
        <f>IF(V127="", "", IF($K127="男", VLOOKUP(V127, データ!$B$2:$C$101, 2, FALSE), IF($K127="女", VLOOKUP(V127, データ!$F$2:$H$101, 2, FALSE), "")))</f>
        <v/>
      </c>
      <c r="V127" s="15" t="str">
        <f>IF(A127="","",IF(競技者データ入力シート!N131="", "", 競技者データ入力シート!N131))</f>
        <v/>
      </c>
      <c r="W127" s="15" t="str">
        <f>IF(競技者データ入力シート!O131="", "", 競技者データ入力シート!O131)</f>
        <v/>
      </c>
      <c r="X127" s="15" t="str">
        <f>IF(競技者データ入力シート!Q131="", "", TRIM(競技者データ入力シート!Q131))</f>
        <v/>
      </c>
      <c r="Y127" s="15" t="str">
        <f>IF(競技者データ入力シート!R131="", "", 競技者データ入力シート!R131)</f>
        <v/>
      </c>
      <c r="Z127" s="15" t="str">
        <f>IF(AA127="", "", IF($K127="男", VLOOKUP(AA127, データ!$B$2:$C$101, 2, FALSE), IF($K127="女", VLOOKUP(AA127, データ!$F$2:$H$101, 2, FALSE), "")))</f>
        <v/>
      </c>
      <c r="AA127" s="15" t="str">
        <f>IF(A127="","",IF(競技者データ入力シート!S131="", "", 競技者データ入力シート!S131))</f>
        <v/>
      </c>
      <c r="AB127" s="15" t="str">
        <f>IF(競技者データ入力シート!T131="", "", 競技者データ入力シート!T131)</f>
        <v/>
      </c>
      <c r="AC127" s="15" t="str">
        <f>IF(競技者データ入力シート!V131="", "", TRIM(競技者データ入力シート!V131))</f>
        <v/>
      </c>
      <c r="AD127" s="15" t="str">
        <f>IF(競技者データ入力シート!W131="", "", 競技者データ入力シート!W131)</f>
        <v/>
      </c>
      <c r="AE127" s="15" t="str">
        <f>IF(AF127="", "", IF($K127="男", VLOOKUP(AF127, データ!$B$2:$C$101, 2, FALSE), IF($K127="女", VLOOKUP(AF127, データ!$F$2:$H$101, 2, FALSE), "")))</f>
        <v/>
      </c>
      <c r="AF127" s="15" t="str">
        <f>IF(A127="","",IF(競技者データ入力シート!X131="", "", 競技者データ入力シート!X131))</f>
        <v/>
      </c>
      <c r="AG127" s="15" t="str">
        <f>IF(競技者データ入力シート!Y131="", "", 競技者データ入力シート!Y131)</f>
        <v/>
      </c>
      <c r="AH127" s="15" t="str">
        <f>IF(競技者データ入力シート!AA131="", "", TRIM(競技者データ入力シート!AA131))</f>
        <v/>
      </c>
      <c r="AI127" s="15" t="str">
        <f>IF(競技者データ入力シート!AB131="", "", 競技者データ入力シート!AB131)</f>
        <v/>
      </c>
      <c r="AJ127" s="15" t="str">
        <f>IF(AK127="", "", IF($K127="男", VLOOKUP(AK127, データ!$B$2:$C$101, 2, FALSE), IF($K127="女", VLOOKUP(AK127, データ!$F$2:$H$101, 2, FALSE), "")))</f>
        <v/>
      </c>
      <c r="AK127" s="15" t="str">
        <f>IF(A127="","",IF(競技者データ入力シート!AC131="", "", 競技者データ入力シート!AC131))</f>
        <v/>
      </c>
      <c r="AL127" s="15" t="str">
        <f>IF(競技者データ入力シート!AD131="", "", 競技者データ入力シート!AD131)</f>
        <v/>
      </c>
      <c r="AM127" s="15" t="str">
        <f>IF(競技者データ入力シート!AF131="", "", TRIM(競技者データ入力シート!AF131))</f>
        <v/>
      </c>
      <c r="AN127" s="15" t="str">
        <f>IF(競技者データ入力シート!AG131="", "", 競技者データ入力シート!AG131)</f>
        <v/>
      </c>
      <c r="AO127" s="15" t="str">
        <f>IF(AP127="", "", IF($K127="男", VLOOKUP(AP127, データ!$B$2:$C$101, 2, FALSE), IF($K127="女", VLOOKUP(AP127, データ!$F$2:$H$101, 2, FALSE), "")))</f>
        <v/>
      </c>
      <c r="AP127" s="15" t="str">
        <f>IF(A127="","",IF(競技者データ入力シート!AH131="", "", 競技者データ入力シート!AH131))</f>
        <v/>
      </c>
      <c r="AQ127" s="15" t="str">
        <f>IF(競技者データ入力シート!AI131="", "", 競技者データ入力シート!AI131)</f>
        <v/>
      </c>
      <c r="AR127" s="15" t="str">
        <f>IF(競技者データ入力シート!AK131="", "", TRIM(競技者データ入力シート!AK131))</f>
        <v/>
      </c>
      <c r="AS127" s="15" t="str">
        <f>IF(競技者データ入力シート!AL131="", "", 競技者データ入力シート!AL131)</f>
        <v/>
      </c>
      <c r="AT127" s="15" t="str">
        <f t="shared" si="13"/>
        <v/>
      </c>
    </row>
    <row r="128" spans="1:46" x14ac:dyDescent="0.15">
      <c r="A128" s="15" t="str">
        <f>競技者データ入力シート!A132</f>
        <v/>
      </c>
      <c r="B128" s="15" t="str">
        <f>IF(競技者データ入力シート!B132="", "", 競技者データ入力シート!B132)</f>
        <v/>
      </c>
      <c r="C128" s="15" t="str">
        <f>IF(競技者データ入力シート!C132="", "", 競技者データ入力シート!C132)</f>
        <v/>
      </c>
      <c r="D128" s="15" t="str">
        <f>IF(競技者データ入力シート!D132="", "", 競技者データ入力シート!D132)</f>
        <v/>
      </c>
      <c r="E128" s="15" t="str">
        <f t="shared" si="14"/>
        <v/>
      </c>
      <c r="F128" s="15" t="str">
        <f t="shared" si="15"/>
        <v/>
      </c>
      <c r="G128" s="15" t="str">
        <f t="shared" si="16"/>
        <v/>
      </c>
      <c r="H128" s="15" t="str">
        <f t="shared" si="17"/>
        <v/>
      </c>
      <c r="I128" s="15" t="str">
        <f>IF(競技者データ入力シート!E132="", "", 競技者データ入力シート!E132)</f>
        <v/>
      </c>
      <c r="J128" s="15" t="str">
        <f>IF(競技者データ入力シート!F132="", "", 競技者データ入力シート!F132)</f>
        <v/>
      </c>
      <c r="K128" s="15" t="str">
        <f>IF(競技者データ入力シート!H132="", "", 競技者データ入力シート!H132)</f>
        <v/>
      </c>
      <c r="L128" s="15" t="str">
        <f>IF(競技者データ入力シート!I132="", "", 競技者データ入力シート!I132)</f>
        <v/>
      </c>
      <c r="M128" s="15" t="str">
        <f>IF(競技者データ入力シート!J132="", "", 競技者データ入力シート!J132)</f>
        <v/>
      </c>
      <c r="N128" s="15" t="str">
        <f>IF(競技者データ入力シート!K132="", "", 競技者データ入力シート!K132)</f>
        <v/>
      </c>
      <c r="O128" s="15" t="str">
        <f>IF(競技者データ入力シート!L132="", "", 競技者データ入力シート!L132)</f>
        <v/>
      </c>
      <c r="P128" s="15" t="str">
        <f>IF(A128="","",競技者データ入力シート!$V$1)</f>
        <v/>
      </c>
      <c r="Q128" s="15" t="str">
        <f>IF(P128="", "", 競技者データ入力シート!$S$1)</f>
        <v/>
      </c>
      <c r="R128" s="15" t="str">
        <f>IF(P128="", "", 競技者データ入力シート!$O$1)</f>
        <v/>
      </c>
      <c r="T128" s="15" t="str">
        <f>IF(競技者データ入力シート!M132="", "", 競技者データ入力シート!M132)</f>
        <v/>
      </c>
      <c r="U128" s="15" t="str">
        <f>IF(V128="", "", IF($K128="男", VLOOKUP(V128, データ!$B$2:$C$101, 2, FALSE), IF($K128="女", VLOOKUP(V128, データ!$F$2:$H$101, 2, FALSE), "")))</f>
        <v/>
      </c>
      <c r="V128" s="15" t="str">
        <f>IF(A128="","",IF(競技者データ入力シート!N132="", "", 競技者データ入力シート!N132))</f>
        <v/>
      </c>
      <c r="W128" s="15" t="str">
        <f>IF(競技者データ入力シート!O132="", "", 競技者データ入力シート!O132)</f>
        <v/>
      </c>
      <c r="X128" s="15" t="str">
        <f>IF(競技者データ入力シート!Q132="", "", TRIM(競技者データ入力シート!Q132))</f>
        <v/>
      </c>
      <c r="Y128" s="15" t="str">
        <f>IF(競技者データ入力シート!R132="", "", 競技者データ入力シート!R132)</f>
        <v/>
      </c>
      <c r="Z128" s="15" t="str">
        <f>IF(AA128="", "", IF($K128="男", VLOOKUP(AA128, データ!$B$2:$C$101, 2, FALSE), IF($K128="女", VLOOKUP(AA128, データ!$F$2:$H$101, 2, FALSE), "")))</f>
        <v/>
      </c>
      <c r="AA128" s="15" t="str">
        <f>IF(A128="","",IF(競技者データ入力シート!S132="", "", 競技者データ入力シート!S132))</f>
        <v/>
      </c>
      <c r="AB128" s="15" t="str">
        <f>IF(競技者データ入力シート!T132="", "", 競技者データ入力シート!T132)</f>
        <v/>
      </c>
      <c r="AC128" s="15" t="str">
        <f>IF(競技者データ入力シート!V132="", "", TRIM(競技者データ入力シート!V132))</f>
        <v/>
      </c>
      <c r="AD128" s="15" t="str">
        <f>IF(競技者データ入力シート!W132="", "", 競技者データ入力シート!W132)</f>
        <v/>
      </c>
      <c r="AE128" s="15" t="str">
        <f>IF(AF128="", "", IF($K128="男", VLOOKUP(AF128, データ!$B$2:$C$101, 2, FALSE), IF($K128="女", VLOOKUP(AF128, データ!$F$2:$H$101, 2, FALSE), "")))</f>
        <v/>
      </c>
      <c r="AF128" s="15" t="str">
        <f>IF(A128="","",IF(競技者データ入力シート!X132="", "", 競技者データ入力シート!X132))</f>
        <v/>
      </c>
      <c r="AG128" s="15" t="str">
        <f>IF(競技者データ入力シート!Y132="", "", 競技者データ入力シート!Y132)</f>
        <v/>
      </c>
      <c r="AH128" s="15" t="str">
        <f>IF(競技者データ入力シート!AA132="", "", TRIM(競技者データ入力シート!AA132))</f>
        <v/>
      </c>
      <c r="AI128" s="15" t="str">
        <f>IF(競技者データ入力シート!AB132="", "", 競技者データ入力シート!AB132)</f>
        <v/>
      </c>
      <c r="AJ128" s="15" t="str">
        <f>IF(AK128="", "", IF($K128="男", VLOOKUP(AK128, データ!$B$2:$C$101, 2, FALSE), IF($K128="女", VLOOKUP(AK128, データ!$F$2:$H$101, 2, FALSE), "")))</f>
        <v/>
      </c>
      <c r="AK128" s="15" t="str">
        <f>IF(A128="","",IF(競技者データ入力シート!AC132="", "", 競技者データ入力シート!AC132))</f>
        <v/>
      </c>
      <c r="AL128" s="15" t="str">
        <f>IF(競技者データ入力シート!AD132="", "", 競技者データ入力シート!AD132)</f>
        <v/>
      </c>
      <c r="AM128" s="15" t="str">
        <f>IF(競技者データ入力シート!AF132="", "", TRIM(競技者データ入力シート!AF132))</f>
        <v/>
      </c>
      <c r="AN128" s="15" t="str">
        <f>IF(競技者データ入力シート!AG132="", "", 競技者データ入力シート!AG132)</f>
        <v/>
      </c>
      <c r="AO128" s="15" t="str">
        <f>IF(AP128="", "", IF($K128="男", VLOOKUP(AP128, データ!$B$2:$C$101, 2, FALSE), IF($K128="女", VLOOKUP(AP128, データ!$F$2:$H$101, 2, FALSE), "")))</f>
        <v/>
      </c>
      <c r="AP128" s="15" t="str">
        <f>IF(A128="","",IF(競技者データ入力シート!AH132="", "", 競技者データ入力シート!AH132))</f>
        <v/>
      </c>
      <c r="AQ128" s="15" t="str">
        <f>IF(競技者データ入力シート!AI132="", "", 競技者データ入力シート!AI132)</f>
        <v/>
      </c>
      <c r="AR128" s="15" t="str">
        <f>IF(競技者データ入力シート!AK132="", "", TRIM(競技者データ入力シート!AK132))</f>
        <v/>
      </c>
      <c r="AS128" s="15" t="str">
        <f>IF(競技者データ入力シート!AL132="", "", 競技者データ入力シート!AL132)</f>
        <v/>
      </c>
      <c r="AT128" s="15" t="str">
        <f t="shared" si="13"/>
        <v/>
      </c>
    </row>
    <row r="129" spans="1:46" x14ac:dyDescent="0.15">
      <c r="A129" s="15" t="str">
        <f>競技者データ入力シート!A133</f>
        <v/>
      </c>
      <c r="B129" s="15" t="str">
        <f>IF(競技者データ入力シート!B133="", "", 競技者データ入力シート!B133)</f>
        <v/>
      </c>
      <c r="C129" s="15" t="str">
        <f>IF(競技者データ入力シート!C133="", "", 競技者データ入力シート!C133)</f>
        <v/>
      </c>
      <c r="D129" s="15" t="str">
        <f>IF(競技者データ入力シート!D133="", "", 競技者データ入力シート!D133)</f>
        <v/>
      </c>
      <c r="E129" s="15" t="str">
        <f t="shared" si="14"/>
        <v/>
      </c>
      <c r="F129" s="15" t="str">
        <f t="shared" si="15"/>
        <v/>
      </c>
      <c r="G129" s="15" t="str">
        <f t="shared" si="16"/>
        <v/>
      </c>
      <c r="H129" s="15" t="str">
        <f t="shared" si="17"/>
        <v/>
      </c>
      <c r="I129" s="15" t="str">
        <f>IF(競技者データ入力シート!E133="", "", 競技者データ入力シート!E133)</f>
        <v/>
      </c>
      <c r="J129" s="15" t="str">
        <f>IF(競技者データ入力シート!F133="", "", 競技者データ入力シート!F133)</f>
        <v/>
      </c>
      <c r="K129" s="15" t="str">
        <f>IF(競技者データ入力シート!H133="", "", 競技者データ入力シート!H133)</f>
        <v/>
      </c>
      <c r="L129" s="15" t="str">
        <f>IF(競技者データ入力シート!I133="", "", 競技者データ入力シート!I133)</f>
        <v/>
      </c>
      <c r="M129" s="15" t="str">
        <f>IF(競技者データ入力シート!J133="", "", 競技者データ入力シート!J133)</f>
        <v/>
      </c>
      <c r="N129" s="15" t="str">
        <f>IF(競技者データ入力シート!K133="", "", 競技者データ入力シート!K133)</f>
        <v/>
      </c>
      <c r="O129" s="15" t="str">
        <f>IF(競技者データ入力シート!L133="", "", 競技者データ入力シート!L133)</f>
        <v/>
      </c>
      <c r="P129" s="15" t="str">
        <f>IF(A129="","",競技者データ入力シート!$V$1)</f>
        <v/>
      </c>
      <c r="Q129" s="15" t="str">
        <f>IF(P129="", "", 競技者データ入力シート!$S$1)</f>
        <v/>
      </c>
      <c r="R129" s="15" t="str">
        <f>IF(P129="", "", 競技者データ入力シート!$O$1)</f>
        <v/>
      </c>
      <c r="T129" s="15" t="str">
        <f>IF(競技者データ入力シート!M133="", "", 競技者データ入力シート!M133)</f>
        <v/>
      </c>
      <c r="U129" s="15" t="str">
        <f>IF(V129="", "", IF($K129="男", VLOOKUP(V129, データ!$B$2:$C$101, 2, FALSE), IF($K129="女", VLOOKUP(V129, データ!$F$2:$H$101, 2, FALSE), "")))</f>
        <v/>
      </c>
      <c r="V129" s="15" t="str">
        <f>IF(A129="","",IF(競技者データ入力シート!N133="", "", 競技者データ入力シート!N133))</f>
        <v/>
      </c>
      <c r="W129" s="15" t="str">
        <f>IF(競技者データ入力シート!O133="", "", 競技者データ入力シート!O133)</f>
        <v/>
      </c>
      <c r="X129" s="15" t="str">
        <f>IF(競技者データ入力シート!Q133="", "", TRIM(競技者データ入力シート!Q133))</f>
        <v/>
      </c>
      <c r="Y129" s="15" t="str">
        <f>IF(競技者データ入力シート!R133="", "", 競技者データ入力シート!R133)</f>
        <v/>
      </c>
      <c r="Z129" s="15" t="str">
        <f>IF(AA129="", "", IF($K129="男", VLOOKUP(AA129, データ!$B$2:$C$101, 2, FALSE), IF($K129="女", VLOOKUP(AA129, データ!$F$2:$H$101, 2, FALSE), "")))</f>
        <v/>
      </c>
      <c r="AA129" s="15" t="str">
        <f>IF(A129="","",IF(競技者データ入力シート!S133="", "", 競技者データ入力シート!S133))</f>
        <v/>
      </c>
      <c r="AB129" s="15" t="str">
        <f>IF(競技者データ入力シート!T133="", "", 競技者データ入力シート!T133)</f>
        <v/>
      </c>
      <c r="AC129" s="15" t="str">
        <f>IF(競技者データ入力シート!V133="", "", TRIM(競技者データ入力シート!V133))</f>
        <v/>
      </c>
      <c r="AD129" s="15" t="str">
        <f>IF(競技者データ入力シート!W133="", "", 競技者データ入力シート!W133)</f>
        <v/>
      </c>
      <c r="AE129" s="15" t="str">
        <f>IF(AF129="", "", IF($K129="男", VLOOKUP(AF129, データ!$B$2:$C$101, 2, FALSE), IF($K129="女", VLOOKUP(AF129, データ!$F$2:$H$101, 2, FALSE), "")))</f>
        <v/>
      </c>
      <c r="AF129" s="15" t="str">
        <f>IF(A129="","",IF(競技者データ入力シート!X133="", "", 競技者データ入力シート!X133))</f>
        <v/>
      </c>
      <c r="AG129" s="15" t="str">
        <f>IF(競技者データ入力シート!Y133="", "", 競技者データ入力シート!Y133)</f>
        <v/>
      </c>
      <c r="AH129" s="15" t="str">
        <f>IF(競技者データ入力シート!AA133="", "", TRIM(競技者データ入力シート!AA133))</f>
        <v/>
      </c>
      <c r="AI129" s="15" t="str">
        <f>IF(競技者データ入力シート!AB133="", "", 競技者データ入力シート!AB133)</f>
        <v/>
      </c>
      <c r="AJ129" s="15" t="str">
        <f>IF(AK129="", "", IF($K129="男", VLOOKUP(AK129, データ!$B$2:$C$101, 2, FALSE), IF($K129="女", VLOOKUP(AK129, データ!$F$2:$H$101, 2, FALSE), "")))</f>
        <v/>
      </c>
      <c r="AK129" s="15" t="str">
        <f>IF(A129="","",IF(競技者データ入力シート!AC133="", "", 競技者データ入力シート!AC133))</f>
        <v/>
      </c>
      <c r="AL129" s="15" t="str">
        <f>IF(競技者データ入力シート!AD133="", "", 競技者データ入力シート!AD133)</f>
        <v/>
      </c>
      <c r="AM129" s="15" t="str">
        <f>IF(競技者データ入力シート!AF133="", "", TRIM(競技者データ入力シート!AF133))</f>
        <v/>
      </c>
      <c r="AN129" s="15" t="str">
        <f>IF(競技者データ入力シート!AG133="", "", 競技者データ入力シート!AG133)</f>
        <v/>
      </c>
      <c r="AO129" s="15" t="str">
        <f>IF(AP129="", "", IF($K129="男", VLOOKUP(AP129, データ!$B$2:$C$101, 2, FALSE), IF($K129="女", VLOOKUP(AP129, データ!$F$2:$H$101, 2, FALSE), "")))</f>
        <v/>
      </c>
      <c r="AP129" s="15" t="str">
        <f>IF(A129="","",IF(競技者データ入力シート!AH133="", "", 競技者データ入力シート!AH133))</f>
        <v/>
      </c>
      <c r="AQ129" s="15" t="str">
        <f>IF(競技者データ入力シート!AI133="", "", 競技者データ入力シート!AI133)</f>
        <v/>
      </c>
      <c r="AR129" s="15" t="str">
        <f>IF(競技者データ入力シート!AK133="", "", TRIM(競技者データ入力シート!AK133))</f>
        <v/>
      </c>
      <c r="AS129" s="15" t="str">
        <f>IF(競技者データ入力シート!AL133="", "", 競技者データ入力シート!AL133)</f>
        <v/>
      </c>
      <c r="AT129" s="15" t="str">
        <f t="shared" si="13"/>
        <v/>
      </c>
    </row>
    <row r="130" spans="1:46" x14ac:dyDescent="0.15">
      <c r="A130" s="15" t="str">
        <f>競技者データ入力シート!A134</f>
        <v/>
      </c>
      <c r="B130" s="15" t="str">
        <f>IF(競技者データ入力シート!B134="", "", 競技者データ入力シート!B134)</f>
        <v/>
      </c>
      <c r="C130" s="15" t="str">
        <f>IF(競技者データ入力シート!C134="", "", 競技者データ入力シート!C134)</f>
        <v/>
      </c>
      <c r="D130" s="15" t="str">
        <f>IF(競技者データ入力シート!D134="", "", 競技者データ入力シート!D134)</f>
        <v/>
      </c>
      <c r="E130" s="15" t="str">
        <f t="shared" si="14"/>
        <v/>
      </c>
      <c r="F130" s="15" t="str">
        <f t="shared" si="15"/>
        <v/>
      </c>
      <c r="G130" s="15" t="str">
        <f t="shared" si="16"/>
        <v/>
      </c>
      <c r="H130" s="15" t="str">
        <f t="shared" si="17"/>
        <v/>
      </c>
      <c r="I130" s="15" t="str">
        <f>IF(競技者データ入力シート!E134="", "", 競技者データ入力シート!E134)</f>
        <v/>
      </c>
      <c r="J130" s="15" t="str">
        <f>IF(競技者データ入力シート!F134="", "", 競技者データ入力シート!F134)</f>
        <v/>
      </c>
      <c r="K130" s="15" t="str">
        <f>IF(競技者データ入力シート!H134="", "", 競技者データ入力シート!H134)</f>
        <v/>
      </c>
      <c r="L130" s="15" t="str">
        <f>IF(競技者データ入力シート!I134="", "", 競技者データ入力シート!I134)</f>
        <v/>
      </c>
      <c r="M130" s="15" t="str">
        <f>IF(競技者データ入力シート!J134="", "", 競技者データ入力シート!J134)</f>
        <v/>
      </c>
      <c r="N130" s="15" t="str">
        <f>IF(競技者データ入力シート!K134="", "", 競技者データ入力シート!K134)</f>
        <v/>
      </c>
      <c r="O130" s="15" t="str">
        <f>IF(競技者データ入力シート!L134="", "", 競技者データ入力シート!L134)</f>
        <v/>
      </c>
      <c r="P130" s="15" t="str">
        <f>IF(A130="","",競技者データ入力シート!$V$1)</f>
        <v/>
      </c>
      <c r="Q130" s="15" t="str">
        <f>IF(P130="", "", 競技者データ入力シート!$S$1)</f>
        <v/>
      </c>
      <c r="R130" s="15" t="str">
        <f>IF(P130="", "", 競技者データ入力シート!$O$1)</f>
        <v/>
      </c>
      <c r="T130" s="15" t="str">
        <f>IF(競技者データ入力シート!M134="", "", 競技者データ入力シート!M134)</f>
        <v/>
      </c>
      <c r="U130" s="15" t="str">
        <f>IF(V130="", "", IF($K130="男", VLOOKUP(V130, データ!$B$2:$C$101, 2, FALSE), IF($K130="女", VLOOKUP(V130, データ!$F$2:$H$101, 2, FALSE), "")))</f>
        <v/>
      </c>
      <c r="V130" s="15" t="str">
        <f>IF(A130="","",IF(競技者データ入力シート!N134="", "", 競技者データ入力シート!N134))</f>
        <v/>
      </c>
      <c r="W130" s="15" t="str">
        <f>IF(競技者データ入力シート!O134="", "", 競技者データ入力シート!O134)</f>
        <v/>
      </c>
      <c r="X130" s="15" t="str">
        <f>IF(競技者データ入力シート!Q134="", "", TRIM(競技者データ入力シート!Q134))</f>
        <v/>
      </c>
      <c r="Y130" s="15" t="str">
        <f>IF(競技者データ入力シート!R134="", "", 競技者データ入力シート!R134)</f>
        <v/>
      </c>
      <c r="Z130" s="15" t="str">
        <f>IF(AA130="", "", IF($K130="男", VLOOKUP(AA130, データ!$B$2:$C$101, 2, FALSE), IF($K130="女", VLOOKUP(AA130, データ!$F$2:$H$101, 2, FALSE), "")))</f>
        <v/>
      </c>
      <c r="AA130" s="15" t="str">
        <f>IF(A130="","",IF(競技者データ入力シート!S134="", "", 競技者データ入力シート!S134))</f>
        <v/>
      </c>
      <c r="AB130" s="15" t="str">
        <f>IF(競技者データ入力シート!T134="", "", 競技者データ入力シート!T134)</f>
        <v/>
      </c>
      <c r="AC130" s="15" t="str">
        <f>IF(競技者データ入力シート!V134="", "", TRIM(競技者データ入力シート!V134))</f>
        <v/>
      </c>
      <c r="AD130" s="15" t="str">
        <f>IF(競技者データ入力シート!W134="", "", 競技者データ入力シート!W134)</f>
        <v/>
      </c>
      <c r="AE130" s="15" t="str">
        <f>IF(AF130="", "", IF($K130="男", VLOOKUP(AF130, データ!$B$2:$C$101, 2, FALSE), IF($K130="女", VLOOKUP(AF130, データ!$F$2:$H$101, 2, FALSE), "")))</f>
        <v/>
      </c>
      <c r="AF130" s="15" t="str">
        <f>IF(A130="","",IF(競技者データ入力シート!X134="", "", 競技者データ入力シート!X134))</f>
        <v/>
      </c>
      <c r="AG130" s="15" t="str">
        <f>IF(競技者データ入力シート!Y134="", "", 競技者データ入力シート!Y134)</f>
        <v/>
      </c>
      <c r="AH130" s="15" t="str">
        <f>IF(競技者データ入力シート!AA134="", "", TRIM(競技者データ入力シート!AA134))</f>
        <v/>
      </c>
      <c r="AI130" s="15" t="str">
        <f>IF(競技者データ入力シート!AB134="", "", 競技者データ入力シート!AB134)</f>
        <v/>
      </c>
      <c r="AJ130" s="15" t="str">
        <f>IF(AK130="", "", IF($K130="男", VLOOKUP(AK130, データ!$B$2:$C$101, 2, FALSE), IF($K130="女", VLOOKUP(AK130, データ!$F$2:$H$101, 2, FALSE), "")))</f>
        <v/>
      </c>
      <c r="AK130" s="15" t="str">
        <f>IF(A130="","",IF(競技者データ入力シート!AC134="", "", 競技者データ入力シート!AC134))</f>
        <v/>
      </c>
      <c r="AL130" s="15" t="str">
        <f>IF(競技者データ入力シート!AD134="", "", 競技者データ入力シート!AD134)</f>
        <v/>
      </c>
      <c r="AM130" s="15" t="str">
        <f>IF(競技者データ入力シート!AF134="", "", TRIM(競技者データ入力シート!AF134))</f>
        <v/>
      </c>
      <c r="AN130" s="15" t="str">
        <f>IF(競技者データ入力シート!AG134="", "", 競技者データ入力シート!AG134)</f>
        <v/>
      </c>
      <c r="AO130" s="15" t="str">
        <f>IF(AP130="", "", IF($K130="男", VLOOKUP(AP130, データ!$B$2:$C$101, 2, FALSE), IF($K130="女", VLOOKUP(AP130, データ!$F$2:$H$101, 2, FALSE), "")))</f>
        <v/>
      </c>
      <c r="AP130" s="15" t="str">
        <f>IF(A130="","",IF(競技者データ入力シート!AH134="", "", 競技者データ入力シート!AH134))</f>
        <v/>
      </c>
      <c r="AQ130" s="15" t="str">
        <f>IF(競技者データ入力シート!AI134="", "", 競技者データ入力シート!AI134)</f>
        <v/>
      </c>
      <c r="AR130" s="15" t="str">
        <f>IF(競技者データ入力シート!AK134="", "", TRIM(競技者データ入力シート!AK134))</f>
        <v/>
      </c>
      <c r="AS130" s="15" t="str">
        <f>IF(競技者データ入力シート!AL134="", "", 競技者データ入力シート!AL134)</f>
        <v/>
      </c>
      <c r="AT130" s="15" t="str">
        <f t="shared" si="13"/>
        <v/>
      </c>
    </row>
    <row r="131" spans="1:46" x14ac:dyDescent="0.15">
      <c r="A131" s="15" t="str">
        <f>競技者データ入力シート!A135</f>
        <v/>
      </c>
      <c r="B131" s="15" t="str">
        <f>IF(競技者データ入力シート!B135="", "", 競技者データ入力シート!B135)</f>
        <v/>
      </c>
      <c r="C131" s="15" t="str">
        <f>IF(競技者データ入力シート!C135="", "", 競技者データ入力シート!C135)</f>
        <v/>
      </c>
      <c r="D131" s="15" t="str">
        <f>IF(競技者データ入力シート!D135="", "", 競技者データ入力シート!D135)</f>
        <v/>
      </c>
      <c r="E131" s="15" t="str">
        <f t="shared" si="14"/>
        <v/>
      </c>
      <c r="F131" s="15" t="str">
        <f t="shared" si="15"/>
        <v/>
      </c>
      <c r="G131" s="15" t="str">
        <f t="shared" si="16"/>
        <v/>
      </c>
      <c r="H131" s="15" t="str">
        <f t="shared" si="17"/>
        <v/>
      </c>
      <c r="I131" s="15" t="str">
        <f>IF(競技者データ入力シート!E135="", "", 競技者データ入力シート!E135)</f>
        <v/>
      </c>
      <c r="J131" s="15" t="str">
        <f>IF(競技者データ入力シート!F135="", "", 競技者データ入力シート!F135)</f>
        <v/>
      </c>
      <c r="K131" s="15" t="str">
        <f>IF(競技者データ入力シート!H135="", "", 競技者データ入力シート!H135)</f>
        <v/>
      </c>
      <c r="L131" s="15" t="str">
        <f>IF(競技者データ入力シート!I135="", "", 競技者データ入力シート!I135)</f>
        <v/>
      </c>
      <c r="M131" s="15" t="str">
        <f>IF(競技者データ入力シート!J135="", "", 競技者データ入力シート!J135)</f>
        <v/>
      </c>
      <c r="N131" s="15" t="str">
        <f>IF(競技者データ入力シート!K135="", "", 競技者データ入力シート!K135)</f>
        <v/>
      </c>
      <c r="O131" s="15" t="str">
        <f>IF(競技者データ入力シート!L135="", "", 競技者データ入力シート!L135)</f>
        <v/>
      </c>
      <c r="P131" s="15" t="str">
        <f>IF(A131="","",競技者データ入力シート!$V$1)</f>
        <v/>
      </c>
      <c r="Q131" s="15" t="str">
        <f>IF(P131="", "", 競技者データ入力シート!$S$1)</f>
        <v/>
      </c>
      <c r="R131" s="15" t="str">
        <f>IF(P131="", "", 競技者データ入力シート!$O$1)</f>
        <v/>
      </c>
      <c r="T131" s="15" t="str">
        <f>IF(競技者データ入力シート!M135="", "", 競技者データ入力シート!M135)</f>
        <v/>
      </c>
      <c r="U131" s="15" t="str">
        <f>IF(V131="", "", IF($K131="男", VLOOKUP(V131, データ!$B$2:$C$101, 2, FALSE), IF($K131="女", VLOOKUP(V131, データ!$F$2:$H$101, 2, FALSE), "")))</f>
        <v/>
      </c>
      <c r="V131" s="15" t="str">
        <f>IF(A131="","",IF(競技者データ入力シート!N135="", "", 競技者データ入力シート!N135))</f>
        <v/>
      </c>
      <c r="W131" s="15" t="str">
        <f>IF(競技者データ入力シート!O135="", "", 競技者データ入力シート!O135)</f>
        <v/>
      </c>
      <c r="X131" s="15" t="str">
        <f>IF(競技者データ入力シート!Q135="", "", TRIM(競技者データ入力シート!Q135))</f>
        <v/>
      </c>
      <c r="Y131" s="15" t="str">
        <f>IF(競技者データ入力シート!R135="", "", 競技者データ入力シート!R135)</f>
        <v/>
      </c>
      <c r="Z131" s="15" t="str">
        <f>IF(AA131="", "", IF($K131="男", VLOOKUP(AA131, データ!$B$2:$C$101, 2, FALSE), IF($K131="女", VLOOKUP(AA131, データ!$F$2:$H$101, 2, FALSE), "")))</f>
        <v/>
      </c>
      <c r="AA131" s="15" t="str">
        <f>IF(A131="","",IF(競技者データ入力シート!S135="", "", 競技者データ入力シート!S135))</f>
        <v/>
      </c>
      <c r="AB131" s="15" t="str">
        <f>IF(競技者データ入力シート!T135="", "", 競技者データ入力シート!T135)</f>
        <v/>
      </c>
      <c r="AC131" s="15" t="str">
        <f>IF(競技者データ入力シート!V135="", "", TRIM(競技者データ入力シート!V135))</f>
        <v/>
      </c>
      <c r="AD131" s="15" t="str">
        <f>IF(競技者データ入力シート!W135="", "", 競技者データ入力シート!W135)</f>
        <v/>
      </c>
      <c r="AE131" s="15" t="str">
        <f>IF(AF131="", "", IF($K131="男", VLOOKUP(AF131, データ!$B$2:$C$101, 2, FALSE), IF($K131="女", VLOOKUP(AF131, データ!$F$2:$H$101, 2, FALSE), "")))</f>
        <v/>
      </c>
      <c r="AF131" s="15" t="str">
        <f>IF(A131="","",IF(競技者データ入力シート!X135="", "", 競技者データ入力シート!X135))</f>
        <v/>
      </c>
      <c r="AG131" s="15" t="str">
        <f>IF(競技者データ入力シート!Y135="", "", 競技者データ入力シート!Y135)</f>
        <v/>
      </c>
      <c r="AH131" s="15" t="str">
        <f>IF(競技者データ入力シート!AA135="", "", TRIM(競技者データ入力シート!AA135))</f>
        <v/>
      </c>
      <c r="AI131" s="15" t="str">
        <f>IF(競技者データ入力シート!AB135="", "", 競技者データ入力シート!AB135)</f>
        <v/>
      </c>
      <c r="AJ131" s="15" t="str">
        <f>IF(AK131="", "", IF($K131="男", VLOOKUP(AK131, データ!$B$2:$C$101, 2, FALSE), IF($K131="女", VLOOKUP(AK131, データ!$F$2:$H$101, 2, FALSE), "")))</f>
        <v/>
      </c>
      <c r="AK131" s="15" t="str">
        <f>IF(A131="","",IF(競技者データ入力シート!AC135="", "", 競技者データ入力シート!AC135))</f>
        <v/>
      </c>
      <c r="AL131" s="15" t="str">
        <f>IF(競技者データ入力シート!AD135="", "", 競技者データ入力シート!AD135)</f>
        <v/>
      </c>
      <c r="AM131" s="15" t="str">
        <f>IF(競技者データ入力シート!AF135="", "", TRIM(競技者データ入力シート!AF135))</f>
        <v/>
      </c>
      <c r="AN131" s="15" t="str">
        <f>IF(競技者データ入力シート!AG135="", "", 競技者データ入力シート!AG135)</f>
        <v/>
      </c>
      <c r="AO131" s="15" t="str">
        <f>IF(AP131="", "", IF($K131="男", VLOOKUP(AP131, データ!$B$2:$C$101, 2, FALSE), IF($K131="女", VLOOKUP(AP131, データ!$F$2:$H$101, 2, FALSE), "")))</f>
        <v/>
      </c>
      <c r="AP131" s="15" t="str">
        <f>IF(A131="","",IF(競技者データ入力シート!AH135="", "", 競技者データ入力シート!AH135))</f>
        <v/>
      </c>
      <c r="AQ131" s="15" t="str">
        <f>IF(競技者データ入力シート!AI135="", "", 競技者データ入力シート!AI135)</f>
        <v/>
      </c>
      <c r="AR131" s="15" t="str">
        <f>IF(競技者データ入力シート!AK135="", "", TRIM(競技者データ入力シート!AK135))</f>
        <v/>
      </c>
      <c r="AS131" s="15" t="str">
        <f>IF(競技者データ入力シート!AL135="", "", 競技者データ入力シート!AL135)</f>
        <v/>
      </c>
      <c r="AT131" s="15" t="str">
        <f t="shared" si="13"/>
        <v/>
      </c>
    </row>
    <row r="132" spans="1:46" x14ac:dyDescent="0.15">
      <c r="A132" s="15" t="str">
        <f>競技者データ入力シート!A136</f>
        <v/>
      </c>
      <c r="B132" s="15" t="str">
        <f>IF(競技者データ入力シート!B136="", "", 競技者データ入力シート!B136)</f>
        <v/>
      </c>
      <c r="C132" s="15" t="str">
        <f>IF(競技者データ入力シート!C136="", "", 競技者データ入力シート!C136)</f>
        <v/>
      </c>
      <c r="D132" s="15" t="str">
        <f>IF(競技者データ入力シート!D136="", "", 競技者データ入力シート!D136)</f>
        <v/>
      </c>
      <c r="E132" s="15" t="str">
        <f t="shared" si="14"/>
        <v/>
      </c>
      <c r="F132" s="15" t="str">
        <f t="shared" si="15"/>
        <v/>
      </c>
      <c r="G132" s="15" t="str">
        <f t="shared" si="16"/>
        <v/>
      </c>
      <c r="H132" s="15" t="str">
        <f t="shared" si="17"/>
        <v/>
      </c>
      <c r="I132" s="15" t="str">
        <f>IF(競技者データ入力シート!E136="", "", 競技者データ入力シート!E136)</f>
        <v/>
      </c>
      <c r="J132" s="15" t="str">
        <f>IF(競技者データ入力シート!F136="", "", 競技者データ入力シート!F136)</f>
        <v/>
      </c>
      <c r="K132" s="15" t="str">
        <f>IF(競技者データ入力シート!H136="", "", 競技者データ入力シート!H136)</f>
        <v/>
      </c>
      <c r="L132" s="15" t="str">
        <f>IF(競技者データ入力シート!I136="", "", 競技者データ入力シート!I136)</f>
        <v/>
      </c>
      <c r="M132" s="15" t="str">
        <f>IF(競技者データ入力シート!J136="", "", 競技者データ入力シート!J136)</f>
        <v/>
      </c>
      <c r="N132" s="15" t="str">
        <f>IF(競技者データ入力シート!K136="", "", 競技者データ入力シート!K136)</f>
        <v/>
      </c>
      <c r="O132" s="15" t="str">
        <f>IF(競技者データ入力シート!L136="", "", 競技者データ入力シート!L136)</f>
        <v/>
      </c>
      <c r="P132" s="15" t="str">
        <f>IF(A132="","",競技者データ入力シート!$V$1)</f>
        <v/>
      </c>
      <c r="Q132" s="15" t="str">
        <f>IF(P132="", "", 競技者データ入力シート!$S$1)</f>
        <v/>
      </c>
      <c r="R132" s="15" t="str">
        <f>IF(P132="", "", 競技者データ入力シート!$O$1)</f>
        <v/>
      </c>
      <c r="T132" s="15" t="str">
        <f>IF(競技者データ入力シート!M136="", "", 競技者データ入力シート!M136)</f>
        <v/>
      </c>
      <c r="U132" s="15" t="str">
        <f>IF(V132="", "", IF($K132="男", VLOOKUP(V132, データ!$B$2:$C$101, 2, FALSE), IF($K132="女", VLOOKUP(V132, データ!$F$2:$H$101, 2, FALSE), "")))</f>
        <v/>
      </c>
      <c r="V132" s="15" t="str">
        <f>IF(A132="","",IF(競技者データ入力シート!N136="", "", 競技者データ入力シート!N136))</f>
        <v/>
      </c>
      <c r="W132" s="15" t="str">
        <f>IF(競技者データ入力シート!O136="", "", 競技者データ入力シート!O136)</f>
        <v/>
      </c>
      <c r="X132" s="15" t="str">
        <f>IF(競技者データ入力シート!Q136="", "", TRIM(競技者データ入力シート!Q136))</f>
        <v/>
      </c>
      <c r="Y132" s="15" t="str">
        <f>IF(競技者データ入力シート!R136="", "", 競技者データ入力シート!R136)</f>
        <v/>
      </c>
      <c r="Z132" s="15" t="str">
        <f>IF(AA132="", "", IF($K132="男", VLOOKUP(AA132, データ!$B$2:$C$101, 2, FALSE), IF($K132="女", VLOOKUP(AA132, データ!$F$2:$H$101, 2, FALSE), "")))</f>
        <v/>
      </c>
      <c r="AA132" s="15" t="str">
        <f>IF(A132="","",IF(競技者データ入力シート!S136="", "", 競技者データ入力シート!S136))</f>
        <v/>
      </c>
      <c r="AB132" s="15" t="str">
        <f>IF(競技者データ入力シート!T136="", "", 競技者データ入力シート!T136)</f>
        <v/>
      </c>
      <c r="AC132" s="15" t="str">
        <f>IF(競技者データ入力シート!V136="", "", TRIM(競技者データ入力シート!V136))</f>
        <v/>
      </c>
      <c r="AD132" s="15" t="str">
        <f>IF(競技者データ入力シート!W136="", "", 競技者データ入力シート!W136)</f>
        <v/>
      </c>
      <c r="AE132" s="15" t="str">
        <f>IF(AF132="", "", IF($K132="男", VLOOKUP(AF132, データ!$B$2:$C$101, 2, FALSE), IF($K132="女", VLOOKUP(AF132, データ!$F$2:$H$101, 2, FALSE), "")))</f>
        <v/>
      </c>
      <c r="AF132" s="15" t="str">
        <f>IF(A132="","",IF(競技者データ入力シート!X136="", "", 競技者データ入力シート!X136))</f>
        <v/>
      </c>
      <c r="AG132" s="15" t="str">
        <f>IF(競技者データ入力シート!Y136="", "", 競技者データ入力シート!Y136)</f>
        <v/>
      </c>
      <c r="AH132" s="15" t="str">
        <f>IF(競技者データ入力シート!AA136="", "", TRIM(競技者データ入力シート!AA136))</f>
        <v/>
      </c>
      <c r="AI132" s="15" t="str">
        <f>IF(競技者データ入力シート!AB136="", "", 競技者データ入力シート!AB136)</f>
        <v/>
      </c>
      <c r="AJ132" s="15" t="str">
        <f>IF(AK132="", "", IF($K132="男", VLOOKUP(AK132, データ!$B$2:$C$101, 2, FALSE), IF($K132="女", VLOOKUP(AK132, データ!$F$2:$H$101, 2, FALSE), "")))</f>
        <v/>
      </c>
      <c r="AK132" s="15" t="str">
        <f>IF(A132="","",IF(競技者データ入力シート!AC136="", "", 競技者データ入力シート!AC136))</f>
        <v/>
      </c>
      <c r="AL132" s="15" t="str">
        <f>IF(競技者データ入力シート!AD136="", "", 競技者データ入力シート!AD136)</f>
        <v/>
      </c>
      <c r="AM132" s="15" t="str">
        <f>IF(競技者データ入力シート!AF136="", "", TRIM(競技者データ入力シート!AF136))</f>
        <v/>
      </c>
      <c r="AN132" s="15" t="str">
        <f>IF(競技者データ入力シート!AG136="", "", 競技者データ入力シート!AG136)</f>
        <v/>
      </c>
      <c r="AO132" s="15" t="str">
        <f>IF(AP132="", "", IF($K132="男", VLOOKUP(AP132, データ!$B$2:$C$101, 2, FALSE), IF($K132="女", VLOOKUP(AP132, データ!$F$2:$H$101, 2, FALSE), "")))</f>
        <v/>
      </c>
      <c r="AP132" s="15" t="str">
        <f>IF(A132="","",IF(競技者データ入力シート!AH136="", "", 競技者データ入力シート!AH136))</f>
        <v/>
      </c>
      <c r="AQ132" s="15" t="str">
        <f>IF(競技者データ入力シート!AI136="", "", 競技者データ入力シート!AI136)</f>
        <v/>
      </c>
      <c r="AR132" s="15" t="str">
        <f>IF(競技者データ入力シート!AK136="", "", TRIM(競技者データ入力シート!AK136))</f>
        <v/>
      </c>
      <c r="AS132" s="15" t="str">
        <f>IF(競技者データ入力シート!AL136="", "", 競技者データ入力シート!AL136)</f>
        <v/>
      </c>
      <c r="AT132" s="15" t="str">
        <f t="shared" ref="AT132:AT195" si="18">IF(A132="","",TRIM(C132&amp;"　"&amp;D132))</f>
        <v/>
      </c>
    </row>
    <row r="133" spans="1:46" x14ac:dyDescent="0.15">
      <c r="A133" s="15" t="str">
        <f>競技者データ入力シート!A137</f>
        <v/>
      </c>
      <c r="B133" s="15" t="str">
        <f>IF(競技者データ入力シート!B137="", "", 競技者データ入力シート!B137)</f>
        <v/>
      </c>
      <c r="C133" s="15" t="str">
        <f>IF(競技者データ入力シート!C137="", "", 競技者データ入力シート!C137)</f>
        <v/>
      </c>
      <c r="D133" s="15" t="str">
        <f>IF(競技者データ入力シート!D137="", "", 競技者データ入力シート!D137)</f>
        <v/>
      </c>
      <c r="E133" s="15" t="str">
        <f t="shared" si="14"/>
        <v/>
      </c>
      <c r="F133" s="15" t="str">
        <f t="shared" si="15"/>
        <v/>
      </c>
      <c r="G133" s="15" t="str">
        <f t="shared" si="16"/>
        <v/>
      </c>
      <c r="H133" s="15" t="str">
        <f t="shared" si="17"/>
        <v/>
      </c>
      <c r="I133" s="15" t="str">
        <f>IF(競技者データ入力シート!E137="", "", 競技者データ入力シート!E137)</f>
        <v/>
      </c>
      <c r="J133" s="15" t="str">
        <f>IF(競技者データ入力シート!F137="", "", 競技者データ入力シート!F137)</f>
        <v/>
      </c>
      <c r="K133" s="15" t="str">
        <f>IF(競技者データ入力シート!H137="", "", 競技者データ入力シート!H137)</f>
        <v/>
      </c>
      <c r="L133" s="15" t="str">
        <f>IF(競技者データ入力シート!I137="", "", 競技者データ入力シート!I137)</f>
        <v/>
      </c>
      <c r="M133" s="15" t="str">
        <f>IF(競技者データ入力シート!J137="", "", 競技者データ入力シート!J137)</f>
        <v/>
      </c>
      <c r="N133" s="15" t="str">
        <f>IF(競技者データ入力シート!K137="", "", 競技者データ入力シート!K137)</f>
        <v/>
      </c>
      <c r="O133" s="15" t="str">
        <f>IF(競技者データ入力シート!L137="", "", 競技者データ入力シート!L137)</f>
        <v/>
      </c>
      <c r="P133" s="15" t="str">
        <f>IF(A133="","",競技者データ入力シート!$V$1)</f>
        <v/>
      </c>
      <c r="Q133" s="15" t="str">
        <f>IF(P133="", "", 競技者データ入力シート!$S$1)</f>
        <v/>
      </c>
      <c r="R133" s="15" t="str">
        <f>IF(P133="", "", 競技者データ入力シート!$O$1)</f>
        <v/>
      </c>
      <c r="T133" s="15" t="str">
        <f>IF(競技者データ入力シート!M137="", "", 競技者データ入力シート!M137)</f>
        <v/>
      </c>
      <c r="U133" s="15" t="str">
        <f>IF(V133="", "", IF($K133="男", VLOOKUP(V133, データ!$B$2:$C$101, 2, FALSE), IF($K133="女", VLOOKUP(V133, データ!$F$2:$H$101, 2, FALSE), "")))</f>
        <v/>
      </c>
      <c r="V133" s="15" t="str">
        <f>IF(A133="","",IF(競技者データ入力シート!N137="", "", 競技者データ入力シート!N137))</f>
        <v/>
      </c>
      <c r="W133" s="15" t="str">
        <f>IF(競技者データ入力シート!O137="", "", 競技者データ入力シート!O137)</f>
        <v/>
      </c>
      <c r="X133" s="15" t="str">
        <f>IF(競技者データ入力シート!Q137="", "", TRIM(競技者データ入力シート!Q137))</f>
        <v/>
      </c>
      <c r="Y133" s="15" t="str">
        <f>IF(競技者データ入力シート!R137="", "", 競技者データ入力シート!R137)</f>
        <v/>
      </c>
      <c r="Z133" s="15" t="str">
        <f>IF(AA133="", "", IF($K133="男", VLOOKUP(AA133, データ!$B$2:$C$101, 2, FALSE), IF($K133="女", VLOOKUP(AA133, データ!$F$2:$H$101, 2, FALSE), "")))</f>
        <v/>
      </c>
      <c r="AA133" s="15" t="str">
        <f>IF(A133="","",IF(競技者データ入力シート!S137="", "", 競技者データ入力シート!S137))</f>
        <v/>
      </c>
      <c r="AB133" s="15" t="str">
        <f>IF(競技者データ入力シート!T137="", "", 競技者データ入力シート!T137)</f>
        <v/>
      </c>
      <c r="AC133" s="15" t="str">
        <f>IF(競技者データ入力シート!V137="", "", TRIM(競技者データ入力シート!V137))</f>
        <v/>
      </c>
      <c r="AD133" s="15" t="str">
        <f>IF(競技者データ入力シート!W137="", "", 競技者データ入力シート!W137)</f>
        <v/>
      </c>
      <c r="AE133" s="15" t="str">
        <f>IF(AF133="", "", IF($K133="男", VLOOKUP(AF133, データ!$B$2:$C$101, 2, FALSE), IF($K133="女", VLOOKUP(AF133, データ!$F$2:$H$101, 2, FALSE), "")))</f>
        <v/>
      </c>
      <c r="AF133" s="15" t="str">
        <f>IF(A133="","",IF(競技者データ入力シート!X137="", "", 競技者データ入力シート!X137))</f>
        <v/>
      </c>
      <c r="AG133" s="15" t="str">
        <f>IF(競技者データ入力シート!Y137="", "", 競技者データ入力シート!Y137)</f>
        <v/>
      </c>
      <c r="AH133" s="15" t="str">
        <f>IF(競技者データ入力シート!AA137="", "", TRIM(競技者データ入力シート!AA137))</f>
        <v/>
      </c>
      <c r="AI133" s="15" t="str">
        <f>IF(競技者データ入力シート!AB137="", "", 競技者データ入力シート!AB137)</f>
        <v/>
      </c>
      <c r="AJ133" s="15" t="str">
        <f>IF(AK133="", "", IF($K133="男", VLOOKUP(AK133, データ!$B$2:$C$101, 2, FALSE), IF($K133="女", VLOOKUP(AK133, データ!$F$2:$H$101, 2, FALSE), "")))</f>
        <v/>
      </c>
      <c r="AK133" s="15" t="str">
        <f>IF(A133="","",IF(競技者データ入力シート!AC137="", "", 競技者データ入力シート!AC137))</f>
        <v/>
      </c>
      <c r="AL133" s="15" t="str">
        <f>IF(競技者データ入力シート!AD137="", "", 競技者データ入力シート!AD137)</f>
        <v/>
      </c>
      <c r="AM133" s="15" t="str">
        <f>IF(競技者データ入力シート!AF137="", "", TRIM(競技者データ入力シート!AF137))</f>
        <v/>
      </c>
      <c r="AN133" s="15" t="str">
        <f>IF(競技者データ入力シート!AG137="", "", 競技者データ入力シート!AG137)</f>
        <v/>
      </c>
      <c r="AO133" s="15" t="str">
        <f>IF(AP133="", "", IF($K133="男", VLOOKUP(AP133, データ!$B$2:$C$101, 2, FALSE), IF($K133="女", VLOOKUP(AP133, データ!$F$2:$H$101, 2, FALSE), "")))</f>
        <v/>
      </c>
      <c r="AP133" s="15" t="str">
        <f>IF(A133="","",IF(競技者データ入力シート!AH137="", "", 競技者データ入力シート!AH137))</f>
        <v/>
      </c>
      <c r="AQ133" s="15" t="str">
        <f>IF(競技者データ入力シート!AI137="", "", 競技者データ入力シート!AI137)</f>
        <v/>
      </c>
      <c r="AR133" s="15" t="str">
        <f>IF(競技者データ入力シート!AK137="", "", TRIM(競技者データ入力シート!AK137))</f>
        <v/>
      </c>
      <c r="AS133" s="15" t="str">
        <f>IF(競技者データ入力シート!AL137="", "", 競技者データ入力シート!AL137)</f>
        <v/>
      </c>
      <c r="AT133" s="15" t="str">
        <f t="shared" si="18"/>
        <v/>
      </c>
    </row>
    <row r="134" spans="1:46" x14ac:dyDescent="0.15">
      <c r="A134" s="15" t="str">
        <f>競技者データ入力シート!A138</f>
        <v/>
      </c>
      <c r="B134" s="15" t="str">
        <f>IF(競技者データ入力シート!B138="", "", 競技者データ入力シート!B138)</f>
        <v/>
      </c>
      <c r="C134" s="15" t="str">
        <f>IF(競技者データ入力シート!C138="", "", 競技者データ入力シート!C138)</f>
        <v/>
      </c>
      <c r="D134" s="15" t="str">
        <f>IF(競技者データ入力シート!D138="", "", 競技者データ入力シート!D138)</f>
        <v/>
      </c>
      <c r="E134" s="15" t="str">
        <f t="shared" si="14"/>
        <v/>
      </c>
      <c r="F134" s="15" t="str">
        <f t="shared" si="15"/>
        <v/>
      </c>
      <c r="G134" s="15" t="str">
        <f t="shared" si="16"/>
        <v/>
      </c>
      <c r="H134" s="15" t="str">
        <f t="shared" si="17"/>
        <v/>
      </c>
      <c r="I134" s="15" t="str">
        <f>IF(競技者データ入力シート!E138="", "", 競技者データ入力シート!E138)</f>
        <v/>
      </c>
      <c r="J134" s="15" t="str">
        <f>IF(競技者データ入力シート!F138="", "", 競技者データ入力シート!F138)</f>
        <v/>
      </c>
      <c r="K134" s="15" t="str">
        <f>IF(競技者データ入力シート!H138="", "", 競技者データ入力シート!H138)</f>
        <v/>
      </c>
      <c r="L134" s="15" t="str">
        <f>IF(競技者データ入力シート!I138="", "", 競技者データ入力シート!I138)</f>
        <v/>
      </c>
      <c r="M134" s="15" t="str">
        <f>IF(競技者データ入力シート!J138="", "", 競技者データ入力シート!J138)</f>
        <v/>
      </c>
      <c r="N134" s="15" t="str">
        <f>IF(競技者データ入力シート!K138="", "", 競技者データ入力シート!K138)</f>
        <v/>
      </c>
      <c r="O134" s="15" t="str">
        <f>IF(競技者データ入力シート!L138="", "", 競技者データ入力シート!L138)</f>
        <v/>
      </c>
      <c r="P134" s="15" t="str">
        <f>IF(A134="","",競技者データ入力シート!$V$1)</f>
        <v/>
      </c>
      <c r="Q134" s="15" t="str">
        <f>IF(P134="", "", 競技者データ入力シート!$S$1)</f>
        <v/>
      </c>
      <c r="R134" s="15" t="str">
        <f>IF(P134="", "", 競技者データ入力シート!$O$1)</f>
        <v/>
      </c>
      <c r="T134" s="15" t="str">
        <f>IF(競技者データ入力シート!M138="", "", 競技者データ入力シート!M138)</f>
        <v/>
      </c>
      <c r="U134" s="15" t="str">
        <f>IF(V134="", "", IF($K134="男", VLOOKUP(V134, データ!$B$2:$C$101, 2, FALSE), IF($K134="女", VLOOKUP(V134, データ!$F$2:$H$101, 2, FALSE), "")))</f>
        <v/>
      </c>
      <c r="V134" s="15" t="str">
        <f>IF(A134="","",IF(競技者データ入力シート!N138="", "", 競技者データ入力シート!N138))</f>
        <v/>
      </c>
      <c r="W134" s="15" t="str">
        <f>IF(競技者データ入力シート!O138="", "", 競技者データ入力シート!O138)</f>
        <v/>
      </c>
      <c r="X134" s="15" t="str">
        <f>IF(競技者データ入力シート!Q138="", "", TRIM(競技者データ入力シート!Q138))</f>
        <v/>
      </c>
      <c r="Y134" s="15" t="str">
        <f>IF(競技者データ入力シート!R138="", "", 競技者データ入力シート!R138)</f>
        <v/>
      </c>
      <c r="Z134" s="15" t="str">
        <f>IF(AA134="", "", IF($K134="男", VLOOKUP(AA134, データ!$B$2:$C$101, 2, FALSE), IF($K134="女", VLOOKUP(AA134, データ!$F$2:$H$101, 2, FALSE), "")))</f>
        <v/>
      </c>
      <c r="AA134" s="15" t="str">
        <f>IF(A134="","",IF(競技者データ入力シート!S138="", "", 競技者データ入力シート!S138))</f>
        <v/>
      </c>
      <c r="AB134" s="15" t="str">
        <f>IF(競技者データ入力シート!T138="", "", 競技者データ入力シート!T138)</f>
        <v/>
      </c>
      <c r="AC134" s="15" t="str">
        <f>IF(競技者データ入力シート!V138="", "", TRIM(競技者データ入力シート!V138))</f>
        <v/>
      </c>
      <c r="AD134" s="15" t="str">
        <f>IF(競技者データ入力シート!W138="", "", 競技者データ入力シート!W138)</f>
        <v/>
      </c>
      <c r="AE134" s="15" t="str">
        <f>IF(AF134="", "", IF($K134="男", VLOOKUP(AF134, データ!$B$2:$C$101, 2, FALSE), IF($K134="女", VLOOKUP(AF134, データ!$F$2:$H$101, 2, FALSE), "")))</f>
        <v/>
      </c>
      <c r="AF134" s="15" t="str">
        <f>IF(A134="","",IF(競技者データ入力シート!X138="", "", 競技者データ入力シート!X138))</f>
        <v/>
      </c>
      <c r="AG134" s="15" t="str">
        <f>IF(競技者データ入力シート!Y138="", "", 競技者データ入力シート!Y138)</f>
        <v/>
      </c>
      <c r="AH134" s="15" t="str">
        <f>IF(競技者データ入力シート!AA138="", "", TRIM(競技者データ入力シート!AA138))</f>
        <v/>
      </c>
      <c r="AI134" s="15" t="str">
        <f>IF(競技者データ入力シート!AB138="", "", 競技者データ入力シート!AB138)</f>
        <v/>
      </c>
      <c r="AJ134" s="15" t="str">
        <f>IF(AK134="", "", IF($K134="男", VLOOKUP(AK134, データ!$B$2:$C$101, 2, FALSE), IF($K134="女", VLOOKUP(AK134, データ!$F$2:$H$101, 2, FALSE), "")))</f>
        <v/>
      </c>
      <c r="AK134" s="15" t="str">
        <f>IF(A134="","",IF(競技者データ入力シート!AC138="", "", 競技者データ入力シート!AC138))</f>
        <v/>
      </c>
      <c r="AL134" s="15" t="str">
        <f>IF(競技者データ入力シート!AD138="", "", 競技者データ入力シート!AD138)</f>
        <v/>
      </c>
      <c r="AM134" s="15" t="str">
        <f>IF(競技者データ入力シート!AF138="", "", TRIM(競技者データ入力シート!AF138))</f>
        <v/>
      </c>
      <c r="AN134" s="15" t="str">
        <f>IF(競技者データ入力シート!AG138="", "", 競技者データ入力シート!AG138)</f>
        <v/>
      </c>
      <c r="AO134" s="15" t="str">
        <f>IF(AP134="", "", IF($K134="男", VLOOKUP(AP134, データ!$B$2:$C$101, 2, FALSE), IF($K134="女", VLOOKUP(AP134, データ!$F$2:$H$101, 2, FALSE), "")))</f>
        <v/>
      </c>
      <c r="AP134" s="15" t="str">
        <f>IF(A134="","",IF(競技者データ入力シート!AH138="", "", 競技者データ入力シート!AH138))</f>
        <v/>
      </c>
      <c r="AQ134" s="15" t="str">
        <f>IF(競技者データ入力シート!AI138="", "", 競技者データ入力シート!AI138)</f>
        <v/>
      </c>
      <c r="AR134" s="15" t="str">
        <f>IF(競技者データ入力シート!AK138="", "", TRIM(競技者データ入力シート!AK138))</f>
        <v/>
      </c>
      <c r="AS134" s="15" t="str">
        <f>IF(競技者データ入力シート!AL138="", "", 競技者データ入力シート!AL138)</f>
        <v/>
      </c>
      <c r="AT134" s="15" t="str">
        <f t="shared" si="18"/>
        <v/>
      </c>
    </row>
    <row r="135" spans="1:46" x14ac:dyDescent="0.15">
      <c r="A135" s="15" t="str">
        <f>競技者データ入力シート!A139</f>
        <v/>
      </c>
      <c r="B135" s="15" t="str">
        <f>IF(競技者データ入力シート!B139="", "", 競技者データ入力シート!B139)</f>
        <v/>
      </c>
      <c r="C135" s="15" t="str">
        <f>IF(競技者データ入力シート!C139="", "", 競技者データ入力シート!C139)</f>
        <v/>
      </c>
      <c r="D135" s="15" t="str">
        <f>IF(競技者データ入力シート!D139="", "", 競技者データ入力シート!D139)</f>
        <v/>
      </c>
      <c r="E135" s="15" t="str">
        <f t="shared" si="14"/>
        <v/>
      </c>
      <c r="F135" s="15" t="str">
        <f t="shared" si="15"/>
        <v/>
      </c>
      <c r="G135" s="15" t="str">
        <f t="shared" si="16"/>
        <v/>
      </c>
      <c r="H135" s="15" t="str">
        <f t="shared" si="17"/>
        <v/>
      </c>
      <c r="I135" s="15" t="str">
        <f>IF(競技者データ入力シート!E139="", "", 競技者データ入力シート!E139)</f>
        <v/>
      </c>
      <c r="J135" s="15" t="str">
        <f>IF(競技者データ入力シート!F139="", "", 競技者データ入力シート!F139)</f>
        <v/>
      </c>
      <c r="K135" s="15" t="str">
        <f>IF(競技者データ入力シート!H139="", "", 競技者データ入力シート!H139)</f>
        <v/>
      </c>
      <c r="L135" s="15" t="str">
        <f>IF(競技者データ入力シート!I139="", "", 競技者データ入力シート!I139)</f>
        <v/>
      </c>
      <c r="M135" s="15" t="str">
        <f>IF(競技者データ入力シート!J139="", "", 競技者データ入力シート!J139)</f>
        <v/>
      </c>
      <c r="N135" s="15" t="str">
        <f>IF(競技者データ入力シート!K139="", "", 競技者データ入力シート!K139)</f>
        <v/>
      </c>
      <c r="O135" s="15" t="str">
        <f>IF(競技者データ入力シート!L139="", "", 競技者データ入力シート!L139)</f>
        <v/>
      </c>
      <c r="P135" s="15" t="str">
        <f>IF(A135="","",競技者データ入力シート!$V$1)</f>
        <v/>
      </c>
      <c r="Q135" s="15" t="str">
        <f>IF(P135="", "", 競技者データ入力シート!$S$1)</f>
        <v/>
      </c>
      <c r="R135" s="15" t="str">
        <f>IF(P135="", "", 競技者データ入力シート!$O$1)</f>
        <v/>
      </c>
      <c r="T135" s="15" t="str">
        <f>IF(競技者データ入力シート!M139="", "", 競技者データ入力シート!M139)</f>
        <v/>
      </c>
      <c r="U135" s="15" t="str">
        <f>IF(V135="", "", IF($K135="男", VLOOKUP(V135, データ!$B$2:$C$101, 2, FALSE), IF($K135="女", VLOOKUP(V135, データ!$F$2:$H$101, 2, FALSE), "")))</f>
        <v/>
      </c>
      <c r="V135" s="15" t="str">
        <f>IF(A135="","",IF(競技者データ入力シート!N139="", "", 競技者データ入力シート!N139))</f>
        <v/>
      </c>
      <c r="W135" s="15" t="str">
        <f>IF(競技者データ入力シート!O139="", "", 競技者データ入力シート!O139)</f>
        <v/>
      </c>
      <c r="X135" s="15" t="str">
        <f>IF(競技者データ入力シート!Q139="", "", TRIM(競技者データ入力シート!Q139))</f>
        <v/>
      </c>
      <c r="Y135" s="15" t="str">
        <f>IF(競技者データ入力シート!R139="", "", 競技者データ入力シート!R139)</f>
        <v/>
      </c>
      <c r="Z135" s="15" t="str">
        <f>IF(AA135="", "", IF($K135="男", VLOOKUP(AA135, データ!$B$2:$C$101, 2, FALSE), IF($K135="女", VLOOKUP(AA135, データ!$F$2:$H$101, 2, FALSE), "")))</f>
        <v/>
      </c>
      <c r="AA135" s="15" t="str">
        <f>IF(A135="","",IF(競技者データ入力シート!S139="", "", 競技者データ入力シート!S139))</f>
        <v/>
      </c>
      <c r="AB135" s="15" t="str">
        <f>IF(競技者データ入力シート!T139="", "", 競技者データ入力シート!T139)</f>
        <v/>
      </c>
      <c r="AC135" s="15" t="str">
        <f>IF(競技者データ入力シート!V139="", "", TRIM(競技者データ入力シート!V139))</f>
        <v/>
      </c>
      <c r="AD135" s="15" t="str">
        <f>IF(競技者データ入力シート!W139="", "", 競技者データ入力シート!W139)</f>
        <v/>
      </c>
      <c r="AE135" s="15" t="str">
        <f>IF(AF135="", "", IF($K135="男", VLOOKUP(AF135, データ!$B$2:$C$101, 2, FALSE), IF($K135="女", VLOOKUP(AF135, データ!$F$2:$H$101, 2, FALSE), "")))</f>
        <v/>
      </c>
      <c r="AF135" s="15" t="str">
        <f>IF(A135="","",IF(競技者データ入力シート!X139="", "", 競技者データ入力シート!X139))</f>
        <v/>
      </c>
      <c r="AG135" s="15" t="str">
        <f>IF(競技者データ入力シート!Y139="", "", 競技者データ入力シート!Y139)</f>
        <v/>
      </c>
      <c r="AH135" s="15" t="str">
        <f>IF(競技者データ入力シート!AA139="", "", TRIM(競技者データ入力シート!AA139))</f>
        <v/>
      </c>
      <c r="AI135" s="15" t="str">
        <f>IF(競技者データ入力シート!AB139="", "", 競技者データ入力シート!AB139)</f>
        <v/>
      </c>
      <c r="AJ135" s="15" t="str">
        <f>IF(AK135="", "", IF($K135="男", VLOOKUP(AK135, データ!$B$2:$C$101, 2, FALSE), IF($K135="女", VLOOKUP(AK135, データ!$F$2:$H$101, 2, FALSE), "")))</f>
        <v/>
      </c>
      <c r="AK135" s="15" t="str">
        <f>IF(A135="","",IF(競技者データ入力シート!AC139="", "", 競技者データ入力シート!AC139))</f>
        <v/>
      </c>
      <c r="AL135" s="15" t="str">
        <f>IF(競技者データ入力シート!AD139="", "", 競技者データ入力シート!AD139)</f>
        <v/>
      </c>
      <c r="AM135" s="15" t="str">
        <f>IF(競技者データ入力シート!AF139="", "", TRIM(競技者データ入力シート!AF139))</f>
        <v/>
      </c>
      <c r="AN135" s="15" t="str">
        <f>IF(競技者データ入力シート!AG139="", "", 競技者データ入力シート!AG139)</f>
        <v/>
      </c>
      <c r="AO135" s="15" t="str">
        <f>IF(AP135="", "", IF($K135="男", VLOOKUP(AP135, データ!$B$2:$C$101, 2, FALSE), IF($K135="女", VLOOKUP(AP135, データ!$F$2:$H$101, 2, FALSE), "")))</f>
        <v/>
      </c>
      <c r="AP135" s="15" t="str">
        <f>IF(A135="","",IF(競技者データ入力シート!AH139="", "", 競技者データ入力シート!AH139))</f>
        <v/>
      </c>
      <c r="AQ135" s="15" t="str">
        <f>IF(競技者データ入力シート!AI139="", "", 競技者データ入力シート!AI139)</f>
        <v/>
      </c>
      <c r="AR135" s="15" t="str">
        <f>IF(競技者データ入力シート!AK139="", "", TRIM(競技者データ入力シート!AK139))</f>
        <v/>
      </c>
      <c r="AS135" s="15" t="str">
        <f>IF(競技者データ入力シート!AL139="", "", 競技者データ入力シート!AL139)</f>
        <v/>
      </c>
      <c r="AT135" s="15" t="str">
        <f t="shared" si="18"/>
        <v/>
      </c>
    </row>
    <row r="136" spans="1:46" x14ac:dyDescent="0.15">
      <c r="A136" s="15" t="str">
        <f>競技者データ入力シート!A140</f>
        <v/>
      </c>
      <c r="B136" s="15" t="str">
        <f>IF(競技者データ入力シート!B140="", "", 競技者データ入力シート!B140)</f>
        <v/>
      </c>
      <c r="C136" s="15" t="str">
        <f>IF(競技者データ入力シート!C140="", "", 競技者データ入力シート!C140)</f>
        <v/>
      </c>
      <c r="D136" s="15" t="str">
        <f>IF(競技者データ入力シート!D140="", "", 競技者データ入力シート!D140)</f>
        <v/>
      </c>
      <c r="E136" s="15" t="str">
        <f t="shared" si="14"/>
        <v/>
      </c>
      <c r="F136" s="15" t="str">
        <f t="shared" si="15"/>
        <v/>
      </c>
      <c r="G136" s="15" t="str">
        <f t="shared" si="16"/>
        <v/>
      </c>
      <c r="H136" s="15" t="str">
        <f t="shared" si="17"/>
        <v/>
      </c>
      <c r="I136" s="15" t="str">
        <f>IF(競技者データ入力シート!E140="", "", 競技者データ入力シート!E140)</f>
        <v/>
      </c>
      <c r="J136" s="15" t="str">
        <f>IF(競技者データ入力シート!F140="", "", 競技者データ入力シート!F140)</f>
        <v/>
      </c>
      <c r="K136" s="15" t="str">
        <f>IF(競技者データ入力シート!H140="", "", 競技者データ入力シート!H140)</f>
        <v/>
      </c>
      <c r="L136" s="15" t="str">
        <f>IF(競技者データ入力シート!I140="", "", 競技者データ入力シート!I140)</f>
        <v/>
      </c>
      <c r="M136" s="15" t="str">
        <f>IF(競技者データ入力シート!J140="", "", 競技者データ入力シート!J140)</f>
        <v/>
      </c>
      <c r="N136" s="15" t="str">
        <f>IF(競技者データ入力シート!K140="", "", 競技者データ入力シート!K140)</f>
        <v/>
      </c>
      <c r="O136" s="15" t="str">
        <f>IF(競技者データ入力シート!L140="", "", 競技者データ入力シート!L140)</f>
        <v/>
      </c>
      <c r="P136" s="15" t="str">
        <f>IF(A136="","",競技者データ入力シート!$V$1)</f>
        <v/>
      </c>
      <c r="Q136" s="15" t="str">
        <f>IF(P136="", "", 競技者データ入力シート!$S$1)</f>
        <v/>
      </c>
      <c r="R136" s="15" t="str">
        <f>IF(P136="", "", 競技者データ入力シート!$O$1)</f>
        <v/>
      </c>
      <c r="T136" s="15" t="str">
        <f>IF(競技者データ入力シート!M140="", "", 競技者データ入力シート!M140)</f>
        <v/>
      </c>
      <c r="U136" s="15" t="str">
        <f>IF(V136="", "", IF($K136="男", VLOOKUP(V136, データ!$B$2:$C$101, 2, FALSE), IF($K136="女", VLOOKUP(V136, データ!$F$2:$H$101, 2, FALSE), "")))</f>
        <v/>
      </c>
      <c r="V136" s="15" t="str">
        <f>IF(A136="","",IF(競技者データ入力シート!N140="", "", 競技者データ入力シート!N140))</f>
        <v/>
      </c>
      <c r="W136" s="15" t="str">
        <f>IF(競技者データ入力シート!O140="", "", 競技者データ入力シート!O140)</f>
        <v/>
      </c>
      <c r="X136" s="15" t="str">
        <f>IF(競技者データ入力シート!Q140="", "", TRIM(競技者データ入力シート!Q140))</f>
        <v/>
      </c>
      <c r="Y136" s="15" t="str">
        <f>IF(競技者データ入力シート!R140="", "", 競技者データ入力シート!R140)</f>
        <v/>
      </c>
      <c r="Z136" s="15" t="str">
        <f>IF(AA136="", "", IF($K136="男", VLOOKUP(AA136, データ!$B$2:$C$101, 2, FALSE), IF($K136="女", VLOOKUP(AA136, データ!$F$2:$H$101, 2, FALSE), "")))</f>
        <v/>
      </c>
      <c r="AA136" s="15" t="str">
        <f>IF(A136="","",IF(競技者データ入力シート!S140="", "", 競技者データ入力シート!S140))</f>
        <v/>
      </c>
      <c r="AB136" s="15" t="str">
        <f>IF(競技者データ入力シート!T140="", "", 競技者データ入力シート!T140)</f>
        <v/>
      </c>
      <c r="AC136" s="15" t="str">
        <f>IF(競技者データ入力シート!V140="", "", TRIM(競技者データ入力シート!V140))</f>
        <v/>
      </c>
      <c r="AD136" s="15" t="str">
        <f>IF(競技者データ入力シート!W140="", "", 競技者データ入力シート!W140)</f>
        <v/>
      </c>
      <c r="AE136" s="15" t="str">
        <f>IF(AF136="", "", IF($K136="男", VLOOKUP(AF136, データ!$B$2:$C$101, 2, FALSE), IF($K136="女", VLOOKUP(AF136, データ!$F$2:$H$101, 2, FALSE), "")))</f>
        <v/>
      </c>
      <c r="AF136" s="15" t="str">
        <f>IF(A136="","",IF(競技者データ入力シート!X140="", "", 競技者データ入力シート!X140))</f>
        <v/>
      </c>
      <c r="AG136" s="15" t="str">
        <f>IF(競技者データ入力シート!Y140="", "", 競技者データ入力シート!Y140)</f>
        <v/>
      </c>
      <c r="AH136" s="15" t="str">
        <f>IF(競技者データ入力シート!AA140="", "", TRIM(競技者データ入力シート!AA140))</f>
        <v/>
      </c>
      <c r="AI136" s="15" t="str">
        <f>IF(競技者データ入力シート!AB140="", "", 競技者データ入力シート!AB140)</f>
        <v/>
      </c>
      <c r="AJ136" s="15" t="str">
        <f>IF(AK136="", "", IF($K136="男", VLOOKUP(AK136, データ!$B$2:$C$101, 2, FALSE), IF($K136="女", VLOOKUP(AK136, データ!$F$2:$H$101, 2, FALSE), "")))</f>
        <v/>
      </c>
      <c r="AK136" s="15" t="str">
        <f>IF(A136="","",IF(競技者データ入力シート!AC140="", "", 競技者データ入力シート!AC140))</f>
        <v/>
      </c>
      <c r="AL136" s="15" t="str">
        <f>IF(競技者データ入力シート!AD140="", "", 競技者データ入力シート!AD140)</f>
        <v/>
      </c>
      <c r="AM136" s="15" t="str">
        <f>IF(競技者データ入力シート!AF140="", "", TRIM(競技者データ入力シート!AF140))</f>
        <v/>
      </c>
      <c r="AN136" s="15" t="str">
        <f>IF(競技者データ入力シート!AG140="", "", 競技者データ入力シート!AG140)</f>
        <v/>
      </c>
      <c r="AO136" s="15" t="str">
        <f>IF(AP136="", "", IF($K136="男", VLOOKUP(AP136, データ!$B$2:$C$101, 2, FALSE), IF($K136="女", VLOOKUP(AP136, データ!$F$2:$H$101, 2, FALSE), "")))</f>
        <v/>
      </c>
      <c r="AP136" s="15" t="str">
        <f>IF(A136="","",IF(競技者データ入力シート!AH140="", "", 競技者データ入力シート!AH140))</f>
        <v/>
      </c>
      <c r="AQ136" s="15" t="str">
        <f>IF(競技者データ入力シート!AI140="", "", 競技者データ入力シート!AI140)</f>
        <v/>
      </c>
      <c r="AR136" s="15" t="str">
        <f>IF(競技者データ入力シート!AK140="", "", TRIM(競技者データ入力シート!AK140))</f>
        <v/>
      </c>
      <c r="AS136" s="15" t="str">
        <f>IF(競技者データ入力シート!AL140="", "", 競技者データ入力シート!AL140)</f>
        <v/>
      </c>
      <c r="AT136" s="15" t="str">
        <f t="shared" si="18"/>
        <v/>
      </c>
    </row>
    <row r="137" spans="1:46" x14ac:dyDescent="0.15">
      <c r="A137" s="15" t="str">
        <f>競技者データ入力シート!A141</f>
        <v/>
      </c>
      <c r="B137" s="15" t="str">
        <f>IF(競技者データ入力シート!B141="", "", 競技者データ入力シート!B141)</f>
        <v/>
      </c>
      <c r="C137" s="15" t="str">
        <f>IF(競技者データ入力シート!C141="", "", 競技者データ入力シート!C141)</f>
        <v/>
      </c>
      <c r="D137" s="15" t="str">
        <f>IF(競技者データ入力シート!D141="", "", 競技者データ入力シート!D141)</f>
        <v/>
      </c>
      <c r="E137" s="15" t="str">
        <f t="shared" si="14"/>
        <v/>
      </c>
      <c r="F137" s="15" t="str">
        <f t="shared" si="15"/>
        <v/>
      </c>
      <c r="G137" s="15" t="str">
        <f t="shared" si="16"/>
        <v/>
      </c>
      <c r="H137" s="15" t="str">
        <f t="shared" si="17"/>
        <v/>
      </c>
      <c r="I137" s="15" t="str">
        <f>IF(競技者データ入力シート!E141="", "", 競技者データ入力シート!E141)</f>
        <v/>
      </c>
      <c r="J137" s="15" t="str">
        <f>IF(競技者データ入力シート!F141="", "", 競技者データ入力シート!F141)</f>
        <v/>
      </c>
      <c r="K137" s="15" t="str">
        <f>IF(競技者データ入力シート!H141="", "", 競技者データ入力シート!H141)</f>
        <v/>
      </c>
      <c r="L137" s="15" t="str">
        <f>IF(競技者データ入力シート!I141="", "", 競技者データ入力シート!I141)</f>
        <v/>
      </c>
      <c r="M137" s="15" t="str">
        <f>IF(競技者データ入力シート!J141="", "", 競技者データ入力シート!J141)</f>
        <v/>
      </c>
      <c r="N137" s="15" t="str">
        <f>IF(競技者データ入力シート!K141="", "", 競技者データ入力シート!K141)</f>
        <v/>
      </c>
      <c r="O137" s="15" t="str">
        <f>IF(競技者データ入力シート!L141="", "", 競技者データ入力シート!L141)</f>
        <v/>
      </c>
      <c r="P137" s="15" t="str">
        <f>IF(A137="","",競技者データ入力シート!$V$1)</f>
        <v/>
      </c>
      <c r="Q137" s="15" t="str">
        <f>IF(P137="", "", 競技者データ入力シート!$S$1)</f>
        <v/>
      </c>
      <c r="R137" s="15" t="str">
        <f>IF(P137="", "", 競技者データ入力シート!$O$1)</f>
        <v/>
      </c>
      <c r="T137" s="15" t="str">
        <f>IF(競技者データ入力シート!M141="", "", 競技者データ入力シート!M141)</f>
        <v/>
      </c>
      <c r="U137" s="15" t="str">
        <f>IF(V137="", "", IF($K137="男", VLOOKUP(V137, データ!$B$2:$C$101, 2, FALSE), IF($K137="女", VLOOKUP(V137, データ!$F$2:$H$101, 2, FALSE), "")))</f>
        <v/>
      </c>
      <c r="V137" s="15" t="str">
        <f>IF(A137="","",IF(競技者データ入力シート!N141="", "", 競技者データ入力シート!N141))</f>
        <v/>
      </c>
      <c r="W137" s="15" t="str">
        <f>IF(競技者データ入力シート!O141="", "", 競技者データ入力シート!O141)</f>
        <v/>
      </c>
      <c r="X137" s="15" t="str">
        <f>IF(競技者データ入力シート!Q141="", "", TRIM(競技者データ入力シート!Q141))</f>
        <v/>
      </c>
      <c r="Y137" s="15" t="str">
        <f>IF(競技者データ入力シート!R141="", "", 競技者データ入力シート!R141)</f>
        <v/>
      </c>
      <c r="Z137" s="15" t="str">
        <f>IF(AA137="", "", IF($K137="男", VLOOKUP(AA137, データ!$B$2:$C$101, 2, FALSE), IF($K137="女", VLOOKUP(AA137, データ!$F$2:$H$101, 2, FALSE), "")))</f>
        <v/>
      </c>
      <c r="AA137" s="15" t="str">
        <f>IF(A137="","",IF(競技者データ入力シート!S141="", "", 競技者データ入力シート!S141))</f>
        <v/>
      </c>
      <c r="AB137" s="15" t="str">
        <f>IF(競技者データ入力シート!T141="", "", 競技者データ入力シート!T141)</f>
        <v/>
      </c>
      <c r="AC137" s="15" t="str">
        <f>IF(競技者データ入力シート!V141="", "", TRIM(競技者データ入力シート!V141))</f>
        <v/>
      </c>
      <c r="AD137" s="15" t="str">
        <f>IF(競技者データ入力シート!W141="", "", 競技者データ入力シート!W141)</f>
        <v/>
      </c>
      <c r="AE137" s="15" t="str">
        <f>IF(AF137="", "", IF($K137="男", VLOOKUP(AF137, データ!$B$2:$C$101, 2, FALSE), IF($K137="女", VLOOKUP(AF137, データ!$F$2:$H$101, 2, FALSE), "")))</f>
        <v/>
      </c>
      <c r="AF137" s="15" t="str">
        <f>IF(A137="","",IF(競技者データ入力シート!X141="", "", 競技者データ入力シート!X141))</f>
        <v/>
      </c>
      <c r="AG137" s="15" t="str">
        <f>IF(競技者データ入力シート!Y141="", "", 競技者データ入力シート!Y141)</f>
        <v/>
      </c>
      <c r="AH137" s="15" t="str">
        <f>IF(競技者データ入力シート!AA141="", "", TRIM(競技者データ入力シート!AA141))</f>
        <v/>
      </c>
      <c r="AI137" s="15" t="str">
        <f>IF(競技者データ入力シート!AB141="", "", 競技者データ入力シート!AB141)</f>
        <v/>
      </c>
      <c r="AJ137" s="15" t="str">
        <f>IF(AK137="", "", IF($K137="男", VLOOKUP(AK137, データ!$B$2:$C$101, 2, FALSE), IF($K137="女", VLOOKUP(AK137, データ!$F$2:$H$101, 2, FALSE), "")))</f>
        <v/>
      </c>
      <c r="AK137" s="15" t="str">
        <f>IF(A137="","",IF(競技者データ入力シート!AC141="", "", 競技者データ入力シート!AC141))</f>
        <v/>
      </c>
      <c r="AL137" s="15" t="str">
        <f>IF(競技者データ入力シート!AD141="", "", 競技者データ入力シート!AD141)</f>
        <v/>
      </c>
      <c r="AM137" s="15" t="str">
        <f>IF(競技者データ入力シート!AF141="", "", TRIM(競技者データ入力シート!AF141))</f>
        <v/>
      </c>
      <c r="AN137" s="15" t="str">
        <f>IF(競技者データ入力シート!AG141="", "", 競技者データ入力シート!AG141)</f>
        <v/>
      </c>
      <c r="AO137" s="15" t="str">
        <f>IF(AP137="", "", IF($K137="男", VLOOKUP(AP137, データ!$B$2:$C$101, 2, FALSE), IF($K137="女", VLOOKUP(AP137, データ!$F$2:$H$101, 2, FALSE), "")))</f>
        <v/>
      </c>
      <c r="AP137" s="15" t="str">
        <f>IF(A137="","",IF(競技者データ入力シート!AH141="", "", 競技者データ入力シート!AH141))</f>
        <v/>
      </c>
      <c r="AQ137" s="15" t="str">
        <f>IF(競技者データ入力シート!AI141="", "", 競技者データ入力シート!AI141)</f>
        <v/>
      </c>
      <c r="AR137" s="15" t="str">
        <f>IF(競技者データ入力シート!AK141="", "", TRIM(競技者データ入力シート!AK141))</f>
        <v/>
      </c>
      <c r="AS137" s="15" t="str">
        <f>IF(競技者データ入力シート!AL141="", "", 競技者データ入力シート!AL141)</f>
        <v/>
      </c>
      <c r="AT137" s="15" t="str">
        <f t="shared" si="18"/>
        <v/>
      </c>
    </row>
    <row r="138" spans="1:46" x14ac:dyDescent="0.15">
      <c r="A138" s="15" t="str">
        <f>競技者データ入力シート!A142</f>
        <v/>
      </c>
      <c r="B138" s="15" t="str">
        <f>IF(競技者データ入力シート!B142="", "", 競技者データ入力シート!B142)</f>
        <v/>
      </c>
      <c r="C138" s="15" t="str">
        <f>IF(競技者データ入力シート!C142="", "", 競技者データ入力シート!C142)</f>
        <v/>
      </c>
      <c r="D138" s="15" t="str">
        <f>IF(競技者データ入力シート!D142="", "", 競技者データ入力シート!D142)</f>
        <v/>
      </c>
      <c r="E138" s="15" t="str">
        <f t="shared" si="14"/>
        <v/>
      </c>
      <c r="F138" s="15" t="str">
        <f t="shared" si="15"/>
        <v/>
      </c>
      <c r="G138" s="15" t="str">
        <f t="shared" si="16"/>
        <v/>
      </c>
      <c r="H138" s="15" t="str">
        <f t="shared" si="17"/>
        <v/>
      </c>
      <c r="I138" s="15" t="str">
        <f>IF(競技者データ入力シート!E142="", "", 競技者データ入力シート!E142)</f>
        <v/>
      </c>
      <c r="J138" s="15" t="str">
        <f>IF(競技者データ入力シート!F142="", "", 競技者データ入力シート!F142)</f>
        <v/>
      </c>
      <c r="K138" s="15" t="str">
        <f>IF(競技者データ入力シート!H142="", "", 競技者データ入力シート!H142)</f>
        <v/>
      </c>
      <c r="L138" s="15" t="str">
        <f>IF(競技者データ入力シート!I142="", "", 競技者データ入力シート!I142)</f>
        <v/>
      </c>
      <c r="M138" s="15" t="str">
        <f>IF(競技者データ入力シート!J142="", "", 競技者データ入力シート!J142)</f>
        <v/>
      </c>
      <c r="N138" s="15" t="str">
        <f>IF(競技者データ入力シート!K142="", "", 競技者データ入力シート!K142)</f>
        <v/>
      </c>
      <c r="O138" s="15" t="str">
        <f>IF(競技者データ入力シート!L142="", "", 競技者データ入力シート!L142)</f>
        <v/>
      </c>
      <c r="P138" s="15" t="str">
        <f>IF(A138="","",競技者データ入力シート!$V$1)</f>
        <v/>
      </c>
      <c r="Q138" s="15" t="str">
        <f>IF(P138="", "", 競技者データ入力シート!$S$1)</f>
        <v/>
      </c>
      <c r="R138" s="15" t="str">
        <f>IF(P138="", "", 競技者データ入力シート!$O$1)</f>
        <v/>
      </c>
      <c r="T138" s="15" t="str">
        <f>IF(競技者データ入力シート!M142="", "", 競技者データ入力シート!M142)</f>
        <v/>
      </c>
      <c r="U138" s="15" t="str">
        <f>IF(V138="", "", IF($K138="男", VLOOKUP(V138, データ!$B$2:$C$101, 2, FALSE), IF($K138="女", VLOOKUP(V138, データ!$F$2:$H$101, 2, FALSE), "")))</f>
        <v/>
      </c>
      <c r="V138" s="15" t="str">
        <f>IF(A138="","",IF(競技者データ入力シート!N142="", "", 競技者データ入力シート!N142))</f>
        <v/>
      </c>
      <c r="W138" s="15" t="str">
        <f>IF(競技者データ入力シート!O142="", "", 競技者データ入力シート!O142)</f>
        <v/>
      </c>
      <c r="X138" s="15" t="str">
        <f>IF(競技者データ入力シート!Q142="", "", TRIM(競技者データ入力シート!Q142))</f>
        <v/>
      </c>
      <c r="Y138" s="15" t="str">
        <f>IF(競技者データ入力シート!R142="", "", 競技者データ入力シート!R142)</f>
        <v/>
      </c>
      <c r="Z138" s="15" t="str">
        <f>IF(AA138="", "", IF($K138="男", VLOOKUP(AA138, データ!$B$2:$C$101, 2, FALSE), IF($K138="女", VLOOKUP(AA138, データ!$F$2:$H$101, 2, FALSE), "")))</f>
        <v/>
      </c>
      <c r="AA138" s="15" t="str">
        <f>IF(A138="","",IF(競技者データ入力シート!S142="", "", 競技者データ入力シート!S142))</f>
        <v/>
      </c>
      <c r="AB138" s="15" t="str">
        <f>IF(競技者データ入力シート!T142="", "", 競技者データ入力シート!T142)</f>
        <v/>
      </c>
      <c r="AC138" s="15" t="str">
        <f>IF(競技者データ入力シート!V142="", "", TRIM(競技者データ入力シート!V142))</f>
        <v/>
      </c>
      <c r="AD138" s="15" t="str">
        <f>IF(競技者データ入力シート!W142="", "", 競技者データ入力シート!W142)</f>
        <v/>
      </c>
      <c r="AE138" s="15" t="str">
        <f>IF(AF138="", "", IF($K138="男", VLOOKUP(AF138, データ!$B$2:$C$101, 2, FALSE), IF($K138="女", VLOOKUP(AF138, データ!$F$2:$H$101, 2, FALSE), "")))</f>
        <v/>
      </c>
      <c r="AF138" s="15" t="str">
        <f>IF(A138="","",IF(競技者データ入力シート!X142="", "", 競技者データ入力シート!X142))</f>
        <v/>
      </c>
      <c r="AG138" s="15" t="str">
        <f>IF(競技者データ入力シート!Y142="", "", 競技者データ入力シート!Y142)</f>
        <v/>
      </c>
      <c r="AH138" s="15" t="str">
        <f>IF(競技者データ入力シート!AA142="", "", TRIM(競技者データ入力シート!AA142))</f>
        <v/>
      </c>
      <c r="AI138" s="15" t="str">
        <f>IF(競技者データ入力シート!AB142="", "", 競技者データ入力シート!AB142)</f>
        <v/>
      </c>
      <c r="AJ138" s="15" t="str">
        <f>IF(AK138="", "", IF($K138="男", VLOOKUP(AK138, データ!$B$2:$C$101, 2, FALSE), IF($K138="女", VLOOKUP(AK138, データ!$F$2:$H$101, 2, FALSE), "")))</f>
        <v/>
      </c>
      <c r="AK138" s="15" t="str">
        <f>IF(A138="","",IF(競技者データ入力シート!AC142="", "", 競技者データ入力シート!AC142))</f>
        <v/>
      </c>
      <c r="AL138" s="15" t="str">
        <f>IF(競技者データ入力シート!AD142="", "", 競技者データ入力シート!AD142)</f>
        <v/>
      </c>
      <c r="AM138" s="15" t="str">
        <f>IF(競技者データ入力シート!AF142="", "", TRIM(競技者データ入力シート!AF142))</f>
        <v/>
      </c>
      <c r="AN138" s="15" t="str">
        <f>IF(競技者データ入力シート!AG142="", "", 競技者データ入力シート!AG142)</f>
        <v/>
      </c>
      <c r="AO138" s="15" t="str">
        <f>IF(AP138="", "", IF($K138="男", VLOOKUP(AP138, データ!$B$2:$C$101, 2, FALSE), IF($K138="女", VLOOKUP(AP138, データ!$F$2:$H$101, 2, FALSE), "")))</f>
        <v/>
      </c>
      <c r="AP138" s="15" t="str">
        <f>IF(A138="","",IF(競技者データ入力シート!AH142="", "", 競技者データ入力シート!AH142))</f>
        <v/>
      </c>
      <c r="AQ138" s="15" t="str">
        <f>IF(競技者データ入力シート!AI142="", "", 競技者データ入力シート!AI142)</f>
        <v/>
      </c>
      <c r="AR138" s="15" t="str">
        <f>IF(競技者データ入力シート!AK142="", "", TRIM(競技者データ入力シート!AK142))</f>
        <v/>
      </c>
      <c r="AS138" s="15" t="str">
        <f>IF(競技者データ入力シート!AL142="", "", 競技者データ入力シート!AL142)</f>
        <v/>
      </c>
      <c r="AT138" s="15" t="str">
        <f t="shared" si="18"/>
        <v/>
      </c>
    </row>
    <row r="139" spans="1:46" x14ac:dyDescent="0.15">
      <c r="A139" s="15" t="str">
        <f>競技者データ入力シート!A143</f>
        <v/>
      </c>
      <c r="B139" s="15" t="str">
        <f>IF(競技者データ入力シート!B143="", "", 競技者データ入力シート!B143)</f>
        <v/>
      </c>
      <c r="C139" s="15" t="str">
        <f>IF(競技者データ入力シート!C143="", "", 競技者データ入力シート!C143)</f>
        <v/>
      </c>
      <c r="D139" s="15" t="str">
        <f>IF(競技者データ入力シート!D143="", "", 競技者データ入力シート!D143)</f>
        <v/>
      </c>
      <c r="E139" s="15" t="str">
        <f t="shared" si="14"/>
        <v/>
      </c>
      <c r="F139" s="15" t="str">
        <f t="shared" si="15"/>
        <v/>
      </c>
      <c r="G139" s="15" t="str">
        <f t="shared" si="16"/>
        <v/>
      </c>
      <c r="H139" s="15" t="str">
        <f t="shared" si="17"/>
        <v/>
      </c>
      <c r="I139" s="15" t="str">
        <f>IF(競技者データ入力シート!E143="", "", 競技者データ入力シート!E143)</f>
        <v/>
      </c>
      <c r="J139" s="15" t="str">
        <f>IF(競技者データ入力シート!F143="", "", 競技者データ入力シート!F143)</f>
        <v/>
      </c>
      <c r="K139" s="15" t="str">
        <f>IF(競技者データ入力シート!H143="", "", 競技者データ入力シート!H143)</f>
        <v/>
      </c>
      <c r="L139" s="15" t="str">
        <f>IF(競技者データ入力シート!I143="", "", 競技者データ入力シート!I143)</f>
        <v/>
      </c>
      <c r="M139" s="15" t="str">
        <f>IF(競技者データ入力シート!J143="", "", 競技者データ入力シート!J143)</f>
        <v/>
      </c>
      <c r="N139" s="15" t="str">
        <f>IF(競技者データ入力シート!K143="", "", 競技者データ入力シート!K143)</f>
        <v/>
      </c>
      <c r="O139" s="15" t="str">
        <f>IF(競技者データ入力シート!L143="", "", 競技者データ入力シート!L143)</f>
        <v/>
      </c>
      <c r="P139" s="15" t="str">
        <f>IF(A139="","",競技者データ入力シート!$V$1)</f>
        <v/>
      </c>
      <c r="Q139" s="15" t="str">
        <f>IF(P139="", "", 競技者データ入力シート!$S$1)</f>
        <v/>
      </c>
      <c r="R139" s="15" t="str">
        <f>IF(P139="", "", 競技者データ入力シート!$O$1)</f>
        <v/>
      </c>
      <c r="T139" s="15" t="str">
        <f>IF(競技者データ入力シート!M143="", "", 競技者データ入力シート!M143)</f>
        <v/>
      </c>
      <c r="U139" s="15" t="str">
        <f>IF(V139="", "", IF($K139="男", VLOOKUP(V139, データ!$B$2:$C$101, 2, FALSE), IF($K139="女", VLOOKUP(V139, データ!$F$2:$H$101, 2, FALSE), "")))</f>
        <v/>
      </c>
      <c r="V139" s="15" t="str">
        <f>IF(A139="","",IF(競技者データ入力シート!N143="", "", 競技者データ入力シート!N143))</f>
        <v/>
      </c>
      <c r="W139" s="15" t="str">
        <f>IF(競技者データ入力シート!O143="", "", 競技者データ入力シート!O143)</f>
        <v/>
      </c>
      <c r="X139" s="15" t="str">
        <f>IF(競技者データ入力シート!Q143="", "", TRIM(競技者データ入力シート!Q143))</f>
        <v/>
      </c>
      <c r="Y139" s="15" t="str">
        <f>IF(競技者データ入力シート!R143="", "", 競技者データ入力シート!R143)</f>
        <v/>
      </c>
      <c r="Z139" s="15" t="str">
        <f>IF(AA139="", "", IF($K139="男", VLOOKUP(AA139, データ!$B$2:$C$101, 2, FALSE), IF($K139="女", VLOOKUP(AA139, データ!$F$2:$H$101, 2, FALSE), "")))</f>
        <v/>
      </c>
      <c r="AA139" s="15" t="str">
        <f>IF(A139="","",IF(競技者データ入力シート!S143="", "", 競技者データ入力シート!S143))</f>
        <v/>
      </c>
      <c r="AB139" s="15" t="str">
        <f>IF(競技者データ入力シート!T143="", "", 競技者データ入力シート!T143)</f>
        <v/>
      </c>
      <c r="AC139" s="15" t="str">
        <f>IF(競技者データ入力シート!V143="", "", TRIM(競技者データ入力シート!V143))</f>
        <v/>
      </c>
      <c r="AD139" s="15" t="str">
        <f>IF(競技者データ入力シート!W143="", "", 競技者データ入力シート!W143)</f>
        <v/>
      </c>
      <c r="AE139" s="15" t="str">
        <f>IF(AF139="", "", IF($K139="男", VLOOKUP(AF139, データ!$B$2:$C$101, 2, FALSE), IF($K139="女", VLOOKUP(AF139, データ!$F$2:$H$101, 2, FALSE), "")))</f>
        <v/>
      </c>
      <c r="AF139" s="15" t="str">
        <f>IF(A139="","",IF(競技者データ入力シート!X143="", "", 競技者データ入力シート!X143))</f>
        <v/>
      </c>
      <c r="AG139" s="15" t="str">
        <f>IF(競技者データ入力シート!Y143="", "", 競技者データ入力シート!Y143)</f>
        <v/>
      </c>
      <c r="AH139" s="15" t="str">
        <f>IF(競技者データ入力シート!AA143="", "", TRIM(競技者データ入力シート!AA143))</f>
        <v/>
      </c>
      <c r="AI139" s="15" t="str">
        <f>IF(競技者データ入力シート!AB143="", "", 競技者データ入力シート!AB143)</f>
        <v/>
      </c>
      <c r="AJ139" s="15" t="str">
        <f>IF(AK139="", "", IF($K139="男", VLOOKUP(AK139, データ!$B$2:$C$101, 2, FALSE), IF($K139="女", VLOOKUP(AK139, データ!$F$2:$H$101, 2, FALSE), "")))</f>
        <v/>
      </c>
      <c r="AK139" s="15" t="str">
        <f>IF(A139="","",IF(競技者データ入力シート!AC143="", "", 競技者データ入力シート!AC143))</f>
        <v/>
      </c>
      <c r="AL139" s="15" t="str">
        <f>IF(競技者データ入力シート!AD143="", "", 競技者データ入力シート!AD143)</f>
        <v/>
      </c>
      <c r="AM139" s="15" t="str">
        <f>IF(競技者データ入力シート!AF143="", "", TRIM(競技者データ入力シート!AF143))</f>
        <v/>
      </c>
      <c r="AN139" s="15" t="str">
        <f>IF(競技者データ入力シート!AG143="", "", 競技者データ入力シート!AG143)</f>
        <v/>
      </c>
      <c r="AO139" s="15" t="str">
        <f>IF(AP139="", "", IF($K139="男", VLOOKUP(AP139, データ!$B$2:$C$101, 2, FALSE), IF($K139="女", VLOOKUP(AP139, データ!$F$2:$H$101, 2, FALSE), "")))</f>
        <v/>
      </c>
      <c r="AP139" s="15" t="str">
        <f>IF(A139="","",IF(競技者データ入力シート!AH143="", "", 競技者データ入力シート!AH143))</f>
        <v/>
      </c>
      <c r="AQ139" s="15" t="str">
        <f>IF(競技者データ入力シート!AI143="", "", 競技者データ入力シート!AI143)</f>
        <v/>
      </c>
      <c r="AR139" s="15" t="str">
        <f>IF(競技者データ入力シート!AK143="", "", TRIM(競技者データ入力シート!AK143))</f>
        <v/>
      </c>
      <c r="AS139" s="15" t="str">
        <f>IF(競技者データ入力シート!AL143="", "", 競技者データ入力シート!AL143)</f>
        <v/>
      </c>
      <c r="AT139" s="15" t="str">
        <f t="shared" si="18"/>
        <v/>
      </c>
    </row>
    <row r="140" spans="1:46" x14ac:dyDescent="0.15">
      <c r="A140" s="15" t="str">
        <f>競技者データ入力シート!A144</f>
        <v/>
      </c>
      <c r="B140" s="15" t="str">
        <f>IF(競技者データ入力シート!B144="", "", 競技者データ入力シート!B144)</f>
        <v/>
      </c>
      <c r="C140" s="15" t="str">
        <f>IF(競技者データ入力シート!C144="", "", 競技者データ入力シート!C144)</f>
        <v/>
      </c>
      <c r="D140" s="15" t="str">
        <f>IF(競技者データ入力シート!D144="", "", 競技者データ入力シート!D144)</f>
        <v/>
      </c>
      <c r="E140" s="15" t="str">
        <f t="shared" si="14"/>
        <v/>
      </c>
      <c r="F140" s="15" t="str">
        <f t="shared" si="15"/>
        <v/>
      </c>
      <c r="G140" s="15" t="str">
        <f t="shared" si="16"/>
        <v/>
      </c>
      <c r="H140" s="15" t="str">
        <f t="shared" si="17"/>
        <v/>
      </c>
      <c r="I140" s="15" t="str">
        <f>IF(競技者データ入力シート!E144="", "", 競技者データ入力シート!E144)</f>
        <v/>
      </c>
      <c r="J140" s="15" t="str">
        <f>IF(競技者データ入力シート!F144="", "", 競技者データ入力シート!F144)</f>
        <v/>
      </c>
      <c r="K140" s="15" t="str">
        <f>IF(競技者データ入力シート!H144="", "", 競技者データ入力シート!H144)</f>
        <v/>
      </c>
      <c r="L140" s="15" t="str">
        <f>IF(競技者データ入力シート!I144="", "", 競技者データ入力シート!I144)</f>
        <v/>
      </c>
      <c r="M140" s="15" t="str">
        <f>IF(競技者データ入力シート!J144="", "", 競技者データ入力シート!J144)</f>
        <v/>
      </c>
      <c r="N140" s="15" t="str">
        <f>IF(競技者データ入力シート!K144="", "", 競技者データ入力シート!K144)</f>
        <v/>
      </c>
      <c r="O140" s="15" t="str">
        <f>IF(競技者データ入力シート!L144="", "", 競技者データ入力シート!L144)</f>
        <v/>
      </c>
      <c r="P140" s="15" t="str">
        <f>IF(A140="","",競技者データ入力シート!$V$1)</f>
        <v/>
      </c>
      <c r="Q140" s="15" t="str">
        <f>IF(P140="", "", 競技者データ入力シート!$S$1)</f>
        <v/>
      </c>
      <c r="R140" s="15" t="str">
        <f>IF(P140="", "", 競技者データ入力シート!$O$1)</f>
        <v/>
      </c>
      <c r="T140" s="15" t="str">
        <f>IF(競技者データ入力シート!M144="", "", 競技者データ入力シート!M144)</f>
        <v/>
      </c>
      <c r="U140" s="15" t="str">
        <f>IF(V140="", "", IF($K140="男", VLOOKUP(V140, データ!$B$2:$C$101, 2, FALSE), IF($K140="女", VLOOKUP(V140, データ!$F$2:$H$101, 2, FALSE), "")))</f>
        <v/>
      </c>
      <c r="V140" s="15" t="str">
        <f>IF(A140="","",IF(競技者データ入力シート!N144="", "", 競技者データ入力シート!N144))</f>
        <v/>
      </c>
      <c r="W140" s="15" t="str">
        <f>IF(競技者データ入力シート!O144="", "", 競技者データ入力シート!O144)</f>
        <v/>
      </c>
      <c r="X140" s="15" t="str">
        <f>IF(競技者データ入力シート!Q144="", "", TRIM(競技者データ入力シート!Q144))</f>
        <v/>
      </c>
      <c r="Y140" s="15" t="str">
        <f>IF(競技者データ入力シート!R144="", "", 競技者データ入力シート!R144)</f>
        <v/>
      </c>
      <c r="Z140" s="15" t="str">
        <f>IF(AA140="", "", IF($K140="男", VLOOKUP(AA140, データ!$B$2:$C$101, 2, FALSE), IF($K140="女", VLOOKUP(AA140, データ!$F$2:$H$101, 2, FALSE), "")))</f>
        <v/>
      </c>
      <c r="AA140" s="15" t="str">
        <f>IF(A140="","",IF(競技者データ入力シート!S144="", "", 競技者データ入力シート!S144))</f>
        <v/>
      </c>
      <c r="AB140" s="15" t="str">
        <f>IF(競技者データ入力シート!T144="", "", 競技者データ入力シート!T144)</f>
        <v/>
      </c>
      <c r="AC140" s="15" t="str">
        <f>IF(競技者データ入力シート!V144="", "", TRIM(競技者データ入力シート!V144))</f>
        <v/>
      </c>
      <c r="AD140" s="15" t="str">
        <f>IF(競技者データ入力シート!W144="", "", 競技者データ入力シート!W144)</f>
        <v/>
      </c>
      <c r="AE140" s="15" t="str">
        <f>IF(AF140="", "", IF($K140="男", VLOOKUP(AF140, データ!$B$2:$C$101, 2, FALSE), IF($K140="女", VLOOKUP(AF140, データ!$F$2:$H$101, 2, FALSE), "")))</f>
        <v/>
      </c>
      <c r="AF140" s="15" t="str">
        <f>IF(A140="","",IF(競技者データ入力シート!X144="", "", 競技者データ入力シート!X144))</f>
        <v/>
      </c>
      <c r="AG140" s="15" t="str">
        <f>IF(競技者データ入力シート!Y144="", "", 競技者データ入力シート!Y144)</f>
        <v/>
      </c>
      <c r="AH140" s="15" t="str">
        <f>IF(競技者データ入力シート!AA144="", "", TRIM(競技者データ入力シート!AA144))</f>
        <v/>
      </c>
      <c r="AI140" s="15" t="str">
        <f>IF(競技者データ入力シート!AB144="", "", 競技者データ入力シート!AB144)</f>
        <v/>
      </c>
      <c r="AJ140" s="15" t="str">
        <f>IF(AK140="", "", IF($K140="男", VLOOKUP(AK140, データ!$B$2:$C$101, 2, FALSE), IF($K140="女", VLOOKUP(AK140, データ!$F$2:$H$101, 2, FALSE), "")))</f>
        <v/>
      </c>
      <c r="AK140" s="15" t="str">
        <f>IF(A140="","",IF(競技者データ入力シート!AC144="", "", 競技者データ入力シート!AC144))</f>
        <v/>
      </c>
      <c r="AL140" s="15" t="str">
        <f>IF(競技者データ入力シート!AD144="", "", 競技者データ入力シート!AD144)</f>
        <v/>
      </c>
      <c r="AM140" s="15" t="str">
        <f>IF(競技者データ入力シート!AF144="", "", TRIM(競技者データ入力シート!AF144))</f>
        <v/>
      </c>
      <c r="AN140" s="15" t="str">
        <f>IF(競技者データ入力シート!AG144="", "", 競技者データ入力シート!AG144)</f>
        <v/>
      </c>
      <c r="AO140" s="15" t="str">
        <f>IF(AP140="", "", IF($K140="男", VLOOKUP(AP140, データ!$B$2:$C$101, 2, FALSE), IF($K140="女", VLOOKUP(AP140, データ!$F$2:$H$101, 2, FALSE), "")))</f>
        <v/>
      </c>
      <c r="AP140" s="15" t="str">
        <f>IF(A140="","",IF(競技者データ入力シート!AH144="", "", 競技者データ入力シート!AH144))</f>
        <v/>
      </c>
      <c r="AQ140" s="15" t="str">
        <f>IF(競技者データ入力シート!AI144="", "", 競技者データ入力シート!AI144)</f>
        <v/>
      </c>
      <c r="AR140" s="15" t="str">
        <f>IF(競技者データ入力シート!AK144="", "", TRIM(競技者データ入力シート!AK144))</f>
        <v/>
      </c>
      <c r="AS140" s="15" t="str">
        <f>IF(競技者データ入力シート!AL144="", "", 競技者データ入力シート!AL144)</f>
        <v/>
      </c>
      <c r="AT140" s="15" t="str">
        <f t="shared" si="18"/>
        <v/>
      </c>
    </row>
    <row r="141" spans="1:46" x14ac:dyDescent="0.15">
      <c r="A141" s="15" t="str">
        <f>競技者データ入力シート!A145</f>
        <v/>
      </c>
      <c r="B141" s="15" t="str">
        <f>IF(競技者データ入力シート!B145="", "", 競技者データ入力シート!B145)</f>
        <v/>
      </c>
      <c r="C141" s="15" t="str">
        <f>IF(競技者データ入力シート!C145="", "", 競技者データ入力シート!C145)</f>
        <v/>
      </c>
      <c r="D141" s="15" t="str">
        <f>IF(競技者データ入力シート!D145="", "", 競技者データ入力シート!D145)</f>
        <v/>
      </c>
      <c r="E141" s="15" t="str">
        <f t="shared" si="14"/>
        <v/>
      </c>
      <c r="F141" s="15" t="str">
        <f t="shared" si="15"/>
        <v/>
      </c>
      <c r="G141" s="15" t="str">
        <f t="shared" si="16"/>
        <v/>
      </c>
      <c r="H141" s="15" t="str">
        <f t="shared" si="17"/>
        <v/>
      </c>
      <c r="I141" s="15" t="str">
        <f>IF(競技者データ入力シート!E145="", "", 競技者データ入力シート!E145)</f>
        <v/>
      </c>
      <c r="J141" s="15" t="str">
        <f>IF(競技者データ入力シート!F145="", "", 競技者データ入力シート!F145)</f>
        <v/>
      </c>
      <c r="K141" s="15" t="str">
        <f>IF(競技者データ入力シート!H145="", "", 競技者データ入力シート!H145)</f>
        <v/>
      </c>
      <c r="L141" s="15" t="str">
        <f>IF(競技者データ入力シート!I145="", "", 競技者データ入力シート!I145)</f>
        <v/>
      </c>
      <c r="M141" s="15" t="str">
        <f>IF(競技者データ入力シート!J145="", "", 競技者データ入力シート!J145)</f>
        <v/>
      </c>
      <c r="N141" s="15" t="str">
        <f>IF(競技者データ入力シート!K145="", "", 競技者データ入力シート!K145)</f>
        <v/>
      </c>
      <c r="O141" s="15" t="str">
        <f>IF(競技者データ入力シート!L145="", "", 競技者データ入力シート!L145)</f>
        <v/>
      </c>
      <c r="P141" s="15" t="str">
        <f>IF(A141="","",競技者データ入力シート!$V$1)</f>
        <v/>
      </c>
      <c r="Q141" s="15" t="str">
        <f>IF(P141="", "", 競技者データ入力シート!$S$1)</f>
        <v/>
      </c>
      <c r="R141" s="15" t="str">
        <f>IF(P141="", "", 競技者データ入力シート!$O$1)</f>
        <v/>
      </c>
      <c r="T141" s="15" t="str">
        <f>IF(競技者データ入力シート!M145="", "", 競技者データ入力シート!M145)</f>
        <v/>
      </c>
      <c r="U141" s="15" t="str">
        <f>IF(V141="", "", IF($K141="男", VLOOKUP(V141, データ!$B$2:$C$101, 2, FALSE), IF($K141="女", VLOOKUP(V141, データ!$F$2:$H$101, 2, FALSE), "")))</f>
        <v/>
      </c>
      <c r="V141" s="15" t="str">
        <f>IF(A141="","",IF(競技者データ入力シート!N145="", "", 競技者データ入力シート!N145))</f>
        <v/>
      </c>
      <c r="W141" s="15" t="str">
        <f>IF(競技者データ入力シート!O145="", "", 競技者データ入力シート!O145)</f>
        <v/>
      </c>
      <c r="X141" s="15" t="str">
        <f>IF(競技者データ入力シート!Q145="", "", TRIM(競技者データ入力シート!Q145))</f>
        <v/>
      </c>
      <c r="Y141" s="15" t="str">
        <f>IF(競技者データ入力シート!R145="", "", 競技者データ入力シート!R145)</f>
        <v/>
      </c>
      <c r="Z141" s="15" t="str">
        <f>IF(AA141="", "", IF($K141="男", VLOOKUP(AA141, データ!$B$2:$C$101, 2, FALSE), IF($K141="女", VLOOKUP(AA141, データ!$F$2:$H$101, 2, FALSE), "")))</f>
        <v/>
      </c>
      <c r="AA141" s="15" t="str">
        <f>IF(A141="","",IF(競技者データ入力シート!S145="", "", 競技者データ入力シート!S145))</f>
        <v/>
      </c>
      <c r="AB141" s="15" t="str">
        <f>IF(競技者データ入力シート!T145="", "", 競技者データ入力シート!T145)</f>
        <v/>
      </c>
      <c r="AC141" s="15" t="str">
        <f>IF(競技者データ入力シート!V145="", "", TRIM(競技者データ入力シート!V145))</f>
        <v/>
      </c>
      <c r="AD141" s="15" t="str">
        <f>IF(競技者データ入力シート!W145="", "", 競技者データ入力シート!W145)</f>
        <v/>
      </c>
      <c r="AE141" s="15" t="str">
        <f>IF(AF141="", "", IF($K141="男", VLOOKUP(AF141, データ!$B$2:$C$101, 2, FALSE), IF($K141="女", VLOOKUP(AF141, データ!$F$2:$H$101, 2, FALSE), "")))</f>
        <v/>
      </c>
      <c r="AF141" s="15" t="str">
        <f>IF(A141="","",IF(競技者データ入力シート!X145="", "", 競技者データ入力シート!X145))</f>
        <v/>
      </c>
      <c r="AG141" s="15" t="str">
        <f>IF(競技者データ入力シート!Y145="", "", 競技者データ入力シート!Y145)</f>
        <v/>
      </c>
      <c r="AH141" s="15" t="str">
        <f>IF(競技者データ入力シート!AA145="", "", TRIM(競技者データ入力シート!AA145))</f>
        <v/>
      </c>
      <c r="AI141" s="15" t="str">
        <f>IF(競技者データ入力シート!AB145="", "", 競技者データ入力シート!AB145)</f>
        <v/>
      </c>
      <c r="AJ141" s="15" t="str">
        <f>IF(AK141="", "", IF($K141="男", VLOOKUP(AK141, データ!$B$2:$C$101, 2, FALSE), IF($K141="女", VLOOKUP(AK141, データ!$F$2:$H$101, 2, FALSE), "")))</f>
        <v/>
      </c>
      <c r="AK141" s="15" t="str">
        <f>IF(A141="","",IF(競技者データ入力シート!AC145="", "", 競技者データ入力シート!AC145))</f>
        <v/>
      </c>
      <c r="AL141" s="15" t="str">
        <f>IF(競技者データ入力シート!AD145="", "", 競技者データ入力シート!AD145)</f>
        <v/>
      </c>
      <c r="AM141" s="15" t="str">
        <f>IF(競技者データ入力シート!AF145="", "", TRIM(競技者データ入力シート!AF145))</f>
        <v/>
      </c>
      <c r="AN141" s="15" t="str">
        <f>IF(競技者データ入力シート!AG145="", "", 競技者データ入力シート!AG145)</f>
        <v/>
      </c>
      <c r="AO141" s="15" t="str">
        <f>IF(AP141="", "", IF($K141="男", VLOOKUP(AP141, データ!$B$2:$C$101, 2, FALSE), IF($K141="女", VLOOKUP(AP141, データ!$F$2:$H$101, 2, FALSE), "")))</f>
        <v/>
      </c>
      <c r="AP141" s="15" t="str">
        <f>IF(A141="","",IF(競技者データ入力シート!AH145="", "", 競技者データ入力シート!AH145))</f>
        <v/>
      </c>
      <c r="AQ141" s="15" t="str">
        <f>IF(競技者データ入力シート!AI145="", "", 競技者データ入力シート!AI145)</f>
        <v/>
      </c>
      <c r="AR141" s="15" t="str">
        <f>IF(競技者データ入力シート!AK145="", "", TRIM(競技者データ入力シート!AK145))</f>
        <v/>
      </c>
      <c r="AS141" s="15" t="str">
        <f>IF(競技者データ入力シート!AL145="", "", 競技者データ入力シート!AL145)</f>
        <v/>
      </c>
      <c r="AT141" s="15" t="str">
        <f t="shared" si="18"/>
        <v/>
      </c>
    </row>
    <row r="142" spans="1:46" x14ac:dyDescent="0.15">
      <c r="A142" s="15" t="str">
        <f>競技者データ入力シート!A146</f>
        <v/>
      </c>
      <c r="B142" s="15" t="str">
        <f>IF(競技者データ入力シート!B146="", "", 競技者データ入力シート!B146)</f>
        <v/>
      </c>
      <c r="C142" s="15" t="str">
        <f>IF(競技者データ入力シート!C146="", "", 競技者データ入力シート!C146)</f>
        <v/>
      </c>
      <c r="D142" s="15" t="str">
        <f>IF(競技者データ入力シート!D146="", "", 競技者データ入力シート!D146)</f>
        <v/>
      </c>
      <c r="E142" s="15" t="str">
        <f t="shared" si="14"/>
        <v/>
      </c>
      <c r="F142" s="15" t="str">
        <f t="shared" si="15"/>
        <v/>
      </c>
      <c r="G142" s="15" t="str">
        <f t="shared" si="16"/>
        <v/>
      </c>
      <c r="H142" s="15" t="str">
        <f t="shared" si="17"/>
        <v/>
      </c>
      <c r="I142" s="15" t="str">
        <f>IF(競技者データ入力シート!E146="", "", 競技者データ入力シート!E146)</f>
        <v/>
      </c>
      <c r="J142" s="15" t="str">
        <f>IF(競技者データ入力シート!F146="", "", 競技者データ入力シート!F146)</f>
        <v/>
      </c>
      <c r="K142" s="15" t="str">
        <f>IF(競技者データ入力シート!H146="", "", 競技者データ入力シート!H146)</f>
        <v/>
      </c>
      <c r="L142" s="15" t="str">
        <f>IF(競技者データ入力シート!I146="", "", 競技者データ入力シート!I146)</f>
        <v/>
      </c>
      <c r="M142" s="15" t="str">
        <f>IF(競技者データ入力シート!J146="", "", 競技者データ入力シート!J146)</f>
        <v/>
      </c>
      <c r="N142" s="15" t="str">
        <f>IF(競技者データ入力シート!K146="", "", 競技者データ入力シート!K146)</f>
        <v/>
      </c>
      <c r="O142" s="15" t="str">
        <f>IF(競技者データ入力シート!L146="", "", 競技者データ入力シート!L146)</f>
        <v/>
      </c>
      <c r="P142" s="15" t="str">
        <f>IF(A142="","",競技者データ入力シート!$V$1)</f>
        <v/>
      </c>
      <c r="Q142" s="15" t="str">
        <f>IF(P142="", "", 競技者データ入力シート!$S$1)</f>
        <v/>
      </c>
      <c r="R142" s="15" t="str">
        <f>IF(P142="", "", 競技者データ入力シート!$O$1)</f>
        <v/>
      </c>
      <c r="T142" s="15" t="str">
        <f>IF(競技者データ入力シート!M146="", "", 競技者データ入力シート!M146)</f>
        <v/>
      </c>
      <c r="U142" s="15" t="str">
        <f>IF(V142="", "", IF($K142="男", VLOOKUP(V142, データ!$B$2:$C$101, 2, FALSE), IF($K142="女", VLOOKUP(V142, データ!$F$2:$H$101, 2, FALSE), "")))</f>
        <v/>
      </c>
      <c r="V142" s="15" t="str">
        <f>IF(A142="","",IF(競技者データ入力シート!N146="", "", 競技者データ入力シート!N146))</f>
        <v/>
      </c>
      <c r="W142" s="15" t="str">
        <f>IF(競技者データ入力シート!O146="", "", 競技者データ入力シート!O146)</f>
        <v/>
      </c>
      <c r="X142" s="15" t="str">
        <f>IF(競技者データ入力シート!Q146="", "", TRIM(競技者データ入力シート!Q146))</f>
        <v/>
      </c>
      <c r="Y142" s="15" t="str">
        <f>IF(競技者データ入力シート!R146="", "", 競技者データ入力シート!R146)</f>
        <v/>
      </c>
      <c r="Z142" s="15" t="str">
        <f>IF(AA142="", "", IF($K142="男", VLOOKUP(AA142, データ!$B$2:$C$101, 2, FALSE), IF($K142="女", VLOOKUP(AA142, データ!$F$2:$H$101, 2, FALSE), "")))</f>
        <v/>
      </c>
      <c r="AA142" s="15" t="str">
        <f>IF(A142="","",IF(競技者データ入力シート!S146="", "", 競技者データ入力シート!S146))</f>
        <v/>
      </c>
      <c r="AB142" s="15" t="str">
        <f>IF(競技者データ入力シート!T146="", "", 競技者データ入力シート!T146)</f>
        <v/>
      </c>
      <c r="AC142" s="15" t="str">
        <f>IF(競技者データ入力シート!V146="", "", TRIM(競技者データ入力シート!V146))</f>
        <v/>
      </c>
      <c r="AD142" s="15" t="str">
        <f>IF(競技者データ入力シート!W146="", "", 競技者データ入力シート!W146)</f>
        <v/>
      </c>
      <c r="AE142" s="15" t="str">
        <f>IF(AF142="", "", IF($K142="男", VLOOKUP(AF142, データ!$B$2:$C$101, 2, FALSE), IF($K142="女", VLOOKUP(AF142, データ!$F$2:$H$101, 2, FALSE), "")))</f>
        <v/>
      </c>
      <c r="AF142" s="15" t="str">
        <f>IF(A142="","",IF(競技者データ入力シート!X146="", "", 競技者データ入力シート!X146))</f>
        <v/>
      </c>
      <c r="AG142" s="15" t="str">
        <f>IF(競技者データ入力シート!Y146="", "", 競技者データ入力シート!Y146)</f>
        <v/>
      </c>
      <c r="AH142" s="15" t="str">
        <f>IF(競技者データ入力シート!AA146="", "", TRIM(競技者データ入力シート!AA146))</f>
        <v/>
      </c>
      <c r="AI142" s="15" t="str">
        <f>IF(競技者データ入力シート!AB146="", "", 競技者データ入力シート!AB146)</f>
        <v/>
      </c>
      <c r="AJ142" s="15" t="str">
        <f>IF(AK142="", "", IF($K142="男", VLOOKUP(AK142, データ!$B$2:$C$101, 2, FALSE), IF($K142="女", VLOOKUP(AK142, データ!$F$2:$H$101, 2, FALSE), "")))</f>
        <v/>
      </c>
      <c r="AK142" s="15" t="str">
        <f>IF(A142="","",IF(競技者データ入力シート!AC146="", "", 競技者データ入力シート!AC146))</f>
        <v/>
      </c>
      <c r="AL142" s="15" t="str">
        <f>IF(競技者データ入力シート!AD146="", "", 競技者データ入力シート!AD146)</f>
        <v/>
      </c>
      <c r="AM142" s="15" t="str">
        <f>IF(競技者データ入力シート!AF146="", "", TRIM(競技者データ入力シート!AF146))</f>
        <v/>
      </c>
      <c r="AN142" s="15" t="str">
        <f>IF(競技者データ入力シート!AG146="", "", 競技者データ入力シート!AG146)</f>
        <v/>
      </c>
      <c r="AO142" s="15" t="str">
        <f>IF(AP142="", "", IF($K142="男", VLOOKUP(AP142, データ!$B$2:$C$101, 2, FALSE), IF($K142="女", VLOOKUP(AP142, データ!$F$2:$H$101, 2, FALSE), "")))</f>
        <v/>
      </c>
      <c r="AP142" s="15" t="str">
        <f>IF(A142="","",IF(競技者データ入力シート!AH146="", "", 競技者データ入力シート!AH146))</f>
        <v/>
      </c>
      <c r="AQ142" s="15" t="str">
        <f>IF(競技者データ入力シート!AI146="", "", 競技者データ入力シート!AI146)</f>
        <v/>
      </c>
      <c r="AR142" s="15" t="str">
        <f>IF(競技者データ入力シート!AK146="", "", TRIM(競技者データ入力シート!AK146))</f>
        <v/>
      </c>
      <c r="AS142" s="15" t="str">
        <f>IF(競技者データ入力シート!AL146="", "", 競技者データ入力シート!AL146)</f>
        <v/>
      </c>
      <c r="AT142" s="15" t="str">
        <f t="shared" si="18"/>
        <v/>
      </c>
    </row>
    <row r="143" spans="1:46" x14ac:dyDescent="0.15">
      <c r="A143" s="15" t="str">
        <f>競技者データ入力シート!A147</f>
        <v/>
      </c>
      <c r="B143" s="15" t="str">
        <f>IF(競技者データ入力シート!B147="", "", 競技者データ入力シート!B147)</f>
        <v/>
      </c>
      <c r="C143" s="15" t="str">
        <f>IF(競技者データ入力シート!C147="", "", 競技者データ入力シート!C147)</f>
        <v/>
      </c>
      <c r="D143" s="15" t="str">
        <f>IF(競技者データ入力シート!D147="", "", 競技者データ入力シート!D147)</f>
        <v/>
      </c>
      <c r="E143" s="15" t="str">
        <f t="shared" si="14"/>
        <v/>
      </c>
      <c r="F143" s="15" t="str">
        <f t="shared" si="15"/>
        <v/>
      </c>
      <c r="G143" s="15" t="str">
        <f t="shared" si="16"/>
        <v/>
      </c>
      <c r="H143" s="15" t="str">
        <f t="shared" si="17"/>
        <v/>
      </c>
      <c r="I143" s="15" t="str">
        <f>IF(競技者データ入力シート!E147="", "", 競技者データ入力シート!E147)</f>
        <v/>
      </c>
      <c r="J143" s="15" t="str">
        <f>IF(競技者データ入力シート!F147="", "", 競技者データ入力シート!F147)</f>
        <v/>
      </c>
      <c r="K143" s="15" t="str">
        <f>IF(競技者データ入力シート!H147="", "", 競技者データ入力シート!H147)</f>
        <v/>
      </c>
      <c r="L143" s="15" t="str">
        <f>IF(競技者データ入力シート!I147="", "", 競技者データ入力シート!I147)</f>
        <v/>
      </c>
      <c r="M143" s="15" t="str">
        <f>IF(競技者データ入力シート!J147="", "", 競技者データ入力シート!J147)</f>
        <v/>
      </c>
      <c r="N143" s="15" t="str">
        <f>IF(競技者データ入力シート!K147="", "", 競技者データ入力シート!K147)</f>
        <v/>
      </c>
      <c r="O143" s="15" t="str">
        <f>IF(競技者データ入力シート!L147="", "", 競技者データ入力シート!L147)</f>
        <v/>
      </c>
      <c r="P143" s="15" t="str">
        <f>IF(A143="","",競技者データ入力シート!$V$1)</f>
        <v/>
      </c>
      <c r="Q143" s="15" t="str">
        <f>IF(P143="", "", 競技者データ入力シート!$S$1)</f>
        <v/>
      </c>
      <c r="R143" s="15" t="str">
        <f>IF(P143="", "", 競技者データ入力シート!$O$1)</f>
        <v/>
      </c>
      <c r="T143" s="15" t="str">
        <f>IF(競技者データ入力シート!M147="", "", 競技者データ入力シート!M147)</f>
        <v/>
      </c>
      <c r="U143" s="15" t="str">
        <f>IF(V143="", "", IF($K143="男", VLOOKUP(V143, データ!$B$2:$C$101, 2, FALSE), IF($K143="女", VLOOKUP(V143, データ!$F$2:$H$101, 2, FALSE), "")))</f>
        <v/>
      </c>
      <c r="V143" s="15" t="str">
        <f>IF(A143="","",IF(競技者データ入力シート!N147="", "", 競技者データ入力シート!N147))</f>
        <v/>
      </c>
      <c r="W143" s="15" t="str">
        <f>IF(競技者データ入力シート!O147="", "", 競技者データ入力シート!O147)</f>
        <v/>
      </c>
      <c r="X143" s="15" t="str">
        <f>IF(競技者データ入力シート!Q147="", "", TRIM(競技者データ入力シート!Q147))</f>
        <v/>
      </c>
      <c r="Y143" s="15" t="str">
        <f>IF(競技者データ入力シート!R147="", "", 競技者データ入力シート!R147)</f>
        <v/>
      </c>
      <c r="Z143" s="15" t="str">
        <f>IF(AA143="", "", IF($K143="男", VLOOKUP(AA143, データ!$B$2:$C$101, 2, FALSE), IF($K143="女", VLOOKUP(AA143, データ!$F$2:$H$101, 2, FALSE), "")))</f>
        <v/>
      </c>
      <c r="AA143" s="15" t="str">
        <f>IF(A143="","",IF(競技者データ入力シート!S147="", "", 競技者データ入力シート!S147))</f>
        <v/>
      </c>
      <c r="AB143" s="15" t="str">
        <f>IF(競技者データ入力シート!T147="", "", 競技者データ入力シート!T147)</f>
        <v/>
      </c>
      <c r="AC143" s="15" t="str">
        <f>IF(競技者データ入力シート!V147="", "", TRIM(競技者データ入力シート!V147))</f>
        <v/>
      </c>
      <c r="AD143" s="15" t="str">
        <f>IF(競技者データ入力シート!W147="", "", 競技者データ入力シート!W147)</f>
        <v/>
      </c>
      <c r="AE143" s="15" t="str">
        <f>IF(AF143="", "", IF($K143="男", VLOOKUP(AF143, データ!$B$2:$C$101, 2, FALSE), IF($K143="女", VLOOKUP(AF143, データ!$F$2:$H$101, 2, FALSE), "")))</f>
        <v/>
      </c>
      <c r="AF143" s="15" t="str">
        <f>IF(A143="","",IF(競技者データ入力シート!X147="", "", 競技者データ入力シート!X147))</f>
        <v/>
      </c>
      <c r="AG143" s="15" t="str">
        <f>IF(競技者データ入力シート!Y147="", "", 競技者データ入力シート!Y147)</f>
        <v/>
      </c>
      <c r="AH143" s="15" t="str">
        <f>IF(競技者データ入力シート!AA147="", "", TRIM(競技者データ入力シート!AA147))</f>
        <v/>
      </c>
      <c r="AI143" s="15" t="str">
        <f>IF(競技者データ入力シート!AB147="", "", 競技者データ入力シート!AB147)</f>
        <v/>
      </c>
      <c r="AJ143" s="15" t="str">
        <f>IF(AK143="", "", IF($K143="男", VLOOKUP(AK143, データ!$B$2:$C$101, 2, FALSE), IF($K143="女", VLOOKUP(AK143, データ!$F$2:$H$101, 2, FALSE), "")))</f>
        <v/>
      </c>
      <c r="AK143" s="15" t="str">
        <f>IF(A143="","",IF(競技者データ入力シート!AC147="", "", 競技者データ入力シート!AC147))</f>
        <v/>
      </c>
      <c r="AL143" s="15" t="str">
        <f>IF(競技者データ入力シート!AD147="", "", 競技者データ入力シート!AD147)</f>
        <v/>
      </c>
      <c r="AM143" s="15" t="str">
        <f>IF(競技者データ入力シート!AF147="", "", TRIM(競技者データ入力シート!AF147))</f>
        <v/>
      </c>
      <c r="AN143" s="15" t="str">
        <f>IF(競技者データ入力シート!AG147="", "", 競技者データ入力シート!AG147)</f>
        <v/>
      </c>
      <c r="AO143" s="15" t="str">
        <f>IF(AP143="", "", IF($K143="男", VLOOKUP(AP143, データ!$B$2:$C$101, 2, FALSE), IF($K143="女", VLOOKUP(AP143, データ!$F$2:$H$101, 2, FALSE), "")))</f>
        <v/>
      </c>
      <c r="AP143" s="15" t="str">
        <f>IF(A143="","",IF(競技者データ入力シート!AH147="", "", 競技者データ入力シート!AH147))</f>
        <v/>
      </c>
      <c r="AQ143" s="15" t="str">
        <f>IF(競技者データ入力シート!AI147="", "", 競技者データ入力シート!AI147)</f>
        <v/>
      </c>
      <c r="AR143" s="15" t="str">
        <f>IF(競技者データ入力シート!AK147="", "", TRIM(競技者データ入力シート!AK147))</f>
        <v/>
      </c>
      <c r="AS143" s="15" t="str">
        <f>IF(競技者データ入力シート!AL147="", "", 競技者データ入力シート!AL147)</f>
        <v/>
      </c>
      <c r="AT143" s="15" t="str">
        <f t="shared" si="18"/>
        <v/>
      </c>
    </row>
    <row r="144" spans="1:46" x14ac:dyDescent="0.15">
      <c r="A144" s="15" t="str">
        <f>競技者データ入力シート!A148</f>
        <v/>
      </c>
      <c r="B144" s="15" t="str">
        <f>IF(競技者データ入力シート!B148="", "", 競技者データ入力シート!B148)</f>
        <v/>
      </c>
      <c r="C144" s="15" t="str">
        <f>IF(競技者データ入力シート!C148="", "", 競技者データ入力シート!C148)</f>
        <v/>
      </c>
      <c r="D144" s="15" t="str">
        <f>IF(競技者データ入力シート!D148="", "", 競技者データ入力シート!D148)</f>
        <v/>
      </c>
      <c r="E144" s="15" t="str">
        <f t="shared" si="14"/>
        <v/>
      </c>
      <c r="F144" s="15" t="str">
        <f t="shared" si="15"/>
        <v/>
      </c>
      <c r="G144" s="15" t="str">
        <f t="shared" si="16"/>
        <v/>
      </c>
      <c r="H144" s="15" t="str">
        <f t="shared" si="17"/>
        <v/>
      </c>
      <c r="I144" s="15" t="str">
        <f>IF(競技者データ入力シート!E148="", "", 競技者データ入力シート!E148)</f>
        <v/>
      </c>
      <c r="J144" s="15" t="str">
        <f>IF(競技者データ入力シート!F148="", "", 競技者データ入力シート!F148)</f>
        <v/>
      </c>
      <c r="K144" s="15" t="str">
        <f>IF(競技者データ入力シート!H148="", "", 競技者データ入力シート!H148)</f>
        <v/>
      </c>
      <c r="L144" s="15" t="str">
        <f>IF(競技者データ入力シート!I148="", "", 競技者データ入力シート!I148)</f>
        <v/>
      </c>
      <c r="M144" s="15" t="str">
        <f>IF(競技者データ入力シート!J148="", "", 競技者データ入力シート!J148)</f>
        <v/>
      </c>
      <c r="N144" s="15" t="str">
        <f>IF(競技者データ入力シート!K148="", "", 競技者データ入力シート!K148)</f>
        <v/>
      </c>
      <c r="O144" s="15" t="str">
        <f>IF(競技者データ入力シート!L148="", "", 競技者データ入力シート!L148)</f>
        <v/>
      </c>
      <c r="P144" s="15" t="str">
        <f>IF(A144="","",競技者データ入力シート!$V$1)</f>
        <v/>
      </c>
      <c r="Q144" s="15" t="str">
        <f>IF(P144="", "", 競技者データ入力シート!$S$1)</f>
        <v/>
      </c>
      <c r="R144" s="15" t="str">
        <f>IF(P144="", "", 競技者データ入力シート!$O$1)</f>
        <v/>
      </c>
      <c r="T144" s="15" t="str">
        <f>IF(競技者データ入力シート!M148="", "", 競技者データ入力シート!M148)</f>
        <v/>
      </c>
      <c r="U144" s="15" t="str">
        <f>IF(V144="", "", IF($K144="男", VLOOKUP(V144, データ!$B$2:$C$101, 2, FALSE), IF($K144="女", VLOOKUP(V144, データ!$F$2:$H$101, 2, FALSE), "")))</f>
        <v/>
      </c>
      <c r="V144" s="15" t="str">
        <f>IF(A144="","",IF(競技者データ入力シート!N148="", "", 競技者データ入力シート!N148))</f>
        <v/>
      </c>
      <c r="W144" s="15" t="str">
        <f>IF(競技者データ入力シート!O148="", "", 競技者データ入力シート!O148)</f>
        <v/>
      </c>
      <c r="X144" s="15" t="str">
        <f>IF(競技者データ入力シート!Q148="", "", TRIM(競技者データ入力シート!Q148))</f>
        <v/>
      </c>
      <c r="Y144" s="15" t="str">
        <f>IF(競技者データ入力シート!R148="", "", 競技者データ入力シート!R148)</f>
        <v/>
      </c>
      <c r="Z144" s="15" t="str">
        <f>IF(AA144="", "", IF($K144="男", VLOOKUP(AA144, データ!$B$2:$C$101, 2, FALSE), IF($K144="女", VLOOKUP(AA144, データ!$F$2:$H$101, 2, FALSE), "")))</f>
        <v/>
      </c>
      <c r="AA144" s="15" t="str">
        <f>IF(A144="","",IF(競技者データ入力シート!S148="", "", 競技者データ入力シート!S148))</f>
        <v/>
      </c>
      <c r="AB144" s="15" t="str">
        <f>IF(競技者データ入力シート!T148="", "", 競技者データ入力シート!T148)</f>
        <v/>
      </c>
      <c r="AC144" s="15" t="str">
        <f>IF(競技者データ入力シート!V148="", "", TRIM(競技者データ入力シート!V148))</f>
        <v/>
      </c>
      <c r="AD144" s="15" t="str">
        <f>IF(競技者データ入力シート!W148="", "", 競技者データ入力シート!W148)</f>
        <v/>
      </c>
      <c r="AE144" s="15" t="str">
        <f>IF(AF144="", "", IF($K144="男", VLOOKUP(AF144, データ!$B$2:$C$101, 2, FALSE), IF($K144="女", VLOOKUP(AF144, データ!$F$2:$H$101, 2, FALSE), "")))</f>
        <v/>
      </c>
      <c r="AF144" s="15" t="str">
        <f>IF(A144="","",IF(競技者データ入力シート!X148="", "", 競技者データ入力シート!X148))</f>
        <v/>
      </c>
      <c r="AG144" s="15" t="str">
        <f>IF(競技者データ入力シート!Y148="", "", 競技者データ入力シート!Y148)</f>
        <v/>
      </c>
      <c r="AH144" s="15" t="str">
        <f>IF(競技者データ入力シート!AA148="", "", TRIM(競技者データ入力シート!AA148))</f>
        <v/>
      </c>
      <c r="AI144" s="15" t="str">
        <f>IF(競技者データ入力シート!AB148="", "", 競技者データ入力シート!AB148)</f>
        <v/>
      </c>
      <c r="AJ144" s="15" t="str">
        <f>IF(AK144="", "", IF($K144="男", VLOOKUP(AK144, データ!$B$2:$C$101, 2, FALSE), IF($K144="女", VLOOKUP(AK144, データ!$F$2:$H$101, 2, FALSE), "")))</f>
        <v/>
      </c>
      <c r="AK144" s="15" t="str">
        <f>IF(A144="","",IF(競技者データ入力シート!AC148="", "", 競技者データ入力シート!AC148))</f>
        <v/>
      </c>
      <c r="AL144" s="15" t="str">
        <f>IF(競技者データ入力シート!AD148="", "", 競技者データ入力シート!AD148)</f>
        <v/>
      </c>
      <c r="AM144" s="15" t="str">
        <f>IF(競技者データ入力シート!AF148="", "", TRIM(競技者データ入力シート!AF148))</f>
        <v/>
      </c>
      <c r="AN144" s="15" t="str">
        <f>IF(競技者データ入力シート!AG148="", "", 競技者データ入力シート!AG148)</f>
        <v/>
      </c>
      <c r="AO144" s="15" t="str">
        <f>IF(AP144="", "", IF($K144="男", VLOOKUP(AP144, データ!$B$2:$C$101, 2, FALSE), IF($K144="女", VLOOKUP(AP144, データ!$F$2:$H$101, 2, FALSE), "")))</f>
        <v/>
      </c>
      <c r="AP144" s="15" t="str">
        <f>IF(A144="","",IF(競技者データ入力シート!AH148="", "", 競技者データ入力シート!AH148))</f>
        <v/>
      </c>
      <c r="AQ144" s="15" t="str">
        <f>IF(競技者データ入力シート!AI148="", "", 競技者データ入力シート!AI148)</f>
        <v/>
      </c>
      <c r="AR144" s="15" t="str">
        <f>IF(競技者データ入力シート!AK148="", "", TRIM(競技者データ入力シート!AK148))</f>
        <v/>
      </c>
      <c r="AS144" s="15" t="str">
        <f>IF(競技者データ入力シート!AL148="", "", 競技者データ入力シート!AL148)</f>
        <v/>
      </c>
      <c r="AT144" s="15" t="str">
        <f t="shared" si="18"/>
        <v/>
      </c>
    </row>
    <row r="145" spans="1:46" x14ac:dyDescent="0.15">
      <c r="A145" s="15" t="str">
        <f>競技者データ入力シート!A149</f>
        <v/>
      </c>
      <c r="B145" s="15" t="str">
        <f>IF(競技者データ入力シート!B149="", "", 競技者データ入力シート!B149)</f>
        <v/>
      </c>
      <c r="C145" s="15" t="str">
        <f>IF(競技者データ入力シート!C149="", "", 競技者データ入力シート!C149)</f>
        <v/>
      </c>
      <c r="D145" s="15" t="str">
        <f>IF(競技者データ入力シート!D149="", "", 競技者データ入力シート!D149)</f>
        <v/>
      </c>
      <c r="E145" s="15" t="str">
        <f t="shared" si="14"/>
        <v/>
      </c>
      <c r="F145" s="15" t="str">
        <f t="shared" si="15"/>
        <v/>
      </c>
      <c r="G145" s="15" t="str">
        <f t="shared" si="16"/>
        <v/>
      </c>
      <c r="H145" s="15" t="str">
        <f t="shared" si="17"/>
        <v/>
      </c>
      <c r="I145" s="15" t="str">
        <f>IF(競技者データ入力シート!E149="", "", 競技者データ入力シート!E149)</f>
        <v/>
      </c>
      <c r="J145" s="15" t="str">
        <f>IF(競技者データ入力シート!F149="", "", 競技者データ入力シート!F149)</f>
        <v/>
      </c>
      <c r="K145" s="15" t="str">
        <f>IF(競技者データ入力シート!H149="", "", 競技者データ入力シート!H149)</f>
        <v/>
      </c>
      <c r="L145" s="15" t="str">
        <f>IF(競技者データ入力シート!I149="", "", 競技者データ入力シート!I149)</f>
        <v/>
      </c>
      <c r="M145" s="15" t="str">
        <f>IF(競技者データ入力シート!J149="", "", 競技者データ入力シート!J149)</f>
        <v/>
      </c>
      <c r="N145" s="15" t="str">
        <f>IF(競技者データ入力シート!K149="", "", 競技者データ入力シート!K149)</f>
        <v/>
      </c>
      <c r="O145" s="15" t="str">
        <f>IF(競技者データ入力シート!L149="", "", 競技者データ入力シート!L149)</f>
        <v/>
      </c>
      <c r="P145" s="15" t="str">
        <f>IF(A145="","",競技者データ入力シート!$V$1)</f>
        <v/>
      </c>
      <c r="Q145" s="15" t="str">
        <f>IF(P145="", "", 競技者データ入力シート!$S$1)</f>
        <v/>
      </c>
      <c r="R145" s="15" t="str">
        <f>IF(P145="", "", 競技者データ入力シート!$O$1)</f>
        <v/>
      </c>
      <c r="T145" s="15" t="str">
        <f>IF(競技者データ入力シート!M149="", "", 競技者データ入力シート!M149)</f>
        <v/>
      </c>
      <c r="U145" s="15" t="str">
        <f>IF(V145="", "", IF($K145="男", VLOOKUP(V145, データ!$B$2:$C$101, 2, FALSE), IF($K145="女", VLOOKUP(V145, データ!$F$2:$H$101, 2, FALSE), "")))</f>
        <v/>
      </c>
      <c r="V145" s="15" t="str">
        <f>IF(A145="","",IF(競技者データ入力シート!N149="", "", 競技者データ入力シート!N149))</f>
        <v/>
      </c>
      <c r="W145" s="15" t="str">
        <f>IF(競技者データ入力シート!O149="", "", 競技者データ入力シート!O149)</f>
        <v/>
      </c>
      <c r="X145" s="15" t="str">
        <f>IF(競技者データ入力シート!Q149="", "", TRIM(競技者データ入力シート!Q149))</f>
        <v/>
      </c>
      <c r="Y145" s="15" t="str">
        <f>IF(競技者データ入力シート!R149="", "", 競技者データ入力シート!R149)</f>
        <v/>
      </c>
      <c r="Z145" s="15" t="str">
        <f>IF(AA145="", "", IF($K145="男", VLOOKUP(AA145, データ!$B$2:$C$101, 2, FALSE), IF($K145="女", VLOOKUP(AA145, データ!$F$2:$H$101, 2, FALSE), "")))</f>
        <v/>
      </c>
      <c r="AA145" s="15" t="str">
        <f>IF(A145="","",IF(競技者データ入力シート!S149="", "", 競技者データ入力シート!S149))</f>
        <v/>
      </c>
      <c r="AB145" s="15" t="str">
        <f>IF(競技者データ入力シート!T149="", "", 競技者データ入力シート!T149)</f>
        <v/>
      </c>
      <c r="AC145" s="15" t="str">
        <f>IF(競技者データ入力シート!V149="", "", TRIM(競技者データ入力シート!V149))</f>
        <v/>
      </c>
      <c r="AD145" s="15" t="str">
        <f>IF(競技者データ入力シート!W149="", "", 競技者データ入力シート!W149)</f>
        <v/>
      </c>
      <c r="AE145" s="15" t="str">
        <f>IF(AF145="", "", IF($K145="男", VLOOKUP(AF145, データ!$B$2:$C$101, 2, FALSE), IF($K145="女", VLOOKUP(AF145, データ!$F$2:$H$101, 2, FALSE), "")))</f>
        <v/>
      </c>
      <c r="AF145" s="15" t="str">
        <f>IF(A145="","",IF(競技者データ入力シート!X149="", "", 競技者データ入力シート!X149))</f>
        <v/>
      </c>
      <c r="AG145" s="15" t="str">
        <f>IF(競技者データ入力シート!Y149="", "", 競技者データ入力シート!Y149)</f>
        <v/>
      </c>
      <c r="AH145" s="15" t="str">
        <f>IF(競技者データ入力シート!AA149="", "", TRIM(競技者データ入力シート!AA149))</f>
        <v/>
      </c>
      <c r="AI145" s="15" t="str">
        <f>IF(競技者データ入力シート!AB149="", "", 競技者データ入力シート!AB149)</f>
        <v/>
      </c>
      <c r="AJ145" s="15" t="str">
        <f>IF(AK145="", "", IF($K145="男", VLOOKUP(AK145, データ!$B$2:$C$101, 2, FALSE), IF($K145="女", VLOOKUP(AK145, データ!$F$2:$H$101, 2, FALSE), "")))</f>
        <v/>
      </c>
      <c r="AK145" s="15" t="str">
        <f>IF(A145="","",IF(競技者データ入力シート!AC149="", "", 競技者データ入力シート!AC149))</f>
        <v/>
      </c>
      <c r="AL145" s="15" t="str">
        <f>IF(競技者データ入力シート!AD149="", "", 競技者データ入力シート!AD149)</f>
        <v/>
      </c>
      <c r="AM145" s="15" t="str">
        <f>IF(競技者データ入力シート!AF149="", "", TRIM(競技者データ入力シート!AF149))</f>
        <v/>
      </c>
      <c r="AN145" s="15" t="str">
        <f>IF(競技者データ入力シート!AG149="", "", 競技者データ入力シート!AG149)</f>
        <v/>
      </c>
      <c r="AO145" s="15" t="str">
        <f>IF(AP145="", "", IF($K145="男", VLOOKUP(AP145, データ!$B$2:$C$101, 2, FALSE), IF($K145="女", VLOOKUP(AP145, データ!$F$2:$H$101, 2, FALSE), "")))</f>
        <v/>
      </c>
      <c r="AP145" s="15" t="str">
        <f>IF(A145="","",IF(競技者データ入力シート!AH149="", "", 競技者データ入力シート!AH149))</f>
        <v/>
      </c>
      <c r="AQ145" s="15" t="str">
        <f>IF(競技者データ入力シート!AI149="", "", 競技者データ入力シート!AI149)</f>
        <v/>
      </c>
      <c r="AR145" s="15" t="str">
        <f>IF(競技者データ入力シート!AK149="", "", TRIM(競技者データ入力シート!AK149))</f>
        <v/>
      </c>
      <c r="AS145" s="15" t="str">
        <f>IF(競技者データ入力シート!AL149="", "", 競技者データ入力シート!AL149)</f>
        <v/>
      </c>
      <c r="AT145" s="15" t="str">
        <f t="shared" si="18"/>
        <v/>
      </c>
    </row>
    <row r="146" spans="1:46" x14ac:dyDescent="0.15">
      <c r="A146" s="15" t="str">
        <f>競技者データ入力シート!A150</f>
        <v/>
      </c>
      <c r="B146" s="15" t="str">
        <f>IF(競技者データ入力シート!B150="", "", 競技者データ入力シート!B150)</f>
        <v/>
      </c>
      <c r="C146" s="15" t="str">
        <f>IF(競技者データ入力シート!C150="", "", 競技者データ入力シート!C150)</f>
        <v/>
      </c>
      <c r="D146" s="15" t="str">
        <f>IF(競技者データ入力シート!D150="", "", 競技者データ入力シート!D150)</f>
        <v/>
      </c>
      <c r="E146" s="15" t="str">
        <f t="shared" si="14"/>
        <v/>
      </c>
      <c r="F146" s="15" t="str">
        <f t="shared" si="15"/>
        <v/>
      </c>
      <c r="G146" s="15" t="str">
        <f t="shared" si="16"/>
        <v/>
      </c>
      <c r="H146" s="15" t="str">
        <f t="shared" si="17"/>
        <v/>
      </c>
      <c r="I146" s="15" t="str">
        <f>IF(競技者データ入力シート!E150="", "", 競技者データ入力シート!E150)</f>
        <v/>
      </c>
      <c r="J146" s="15" t="str">
        <f>IF(競技者データ入力シート!F150="", "", 競技者データ入力シート!F150)</f>
        <v/>
      </c>
      <c r="K146" s="15" t="str">
        <f>IF(競技者データ入力シート!H150="", "", 競技者データ入力シート!H150)</f>
        <v/>
      </c>
      <c r="L146" s="15" t="str">
        <f>IF(競技者データ入力シート!I150="", "", 競技者データ入力シート!I150)</f>
        <v/>
      </c>
      <c r="M146" s="15" t="str">
        <f>IF(競技者データ入力シート!J150="", "", 競技者データ入力シート!J150)</f>
        <v/>
      </c>
      <c r="N146" s="15" t="str">
        <f>IF(競技者データ入力シート!K150="", "", 競技者データ入力シート!K150)</f>
        <v/>
      </c>
      <c r="O146" s="15" t="str">
        <f>IF(競技者データ入力シート!L150="", "", 競技者データ入力シート!L150)</f>
        <v/>
      </c>
      <c r="P146" s="15" t="str">
        <f>IF(A146="","",競技者データ入力シート!$V$1)</f>
        <v/>
      </c>
      <c r="Q146" s="15" t="str">
        <f>IF(P146="", "", 競技者データ入力シート!$S$1)</f>
        <v/>
      </c>
      <c r="R146" s="15" t="str">
        <f>IF(P146="", "", 競技者データ入力シート!$O$1)</f>
        <v/>
      </c>
      <c r="T146" s="15" t="str">
        <f>IF(競技者データ入力シート!M150="", "", 競技者データ入力シート!M150)</f>
        <v/>
      </c>
      <c r="U146" s="15" t="str">
        <f>IF(V146="", "", IF($K146="男", VLOOKUP(V146, データ!$B$2:$C$101, 2, FALSE), IF($K146="女", VLOOKUP(V146, データ!$F$2:$H$101, 2, FALSE), "")))</f>
        <v/>
      </c>
      <c r="V146" s="15" t="str">
        <f>IF(A146="","",IF(競技者データ入力シート!N150="", "", 競技者データ入力シート!N150))</f>
        <v/>
      </c>
      <c r="W146" s="15" t="str">
        <f>IF(競技者データ入力シート!O150="", "", 競技者データ入力シート!O150)</f>
        <v/>
      </c>
      <c r="X146" s="15" t="str">
        <f>IF(競技者データ入力シート!Q150="", "", TRIM(競技者データ入力シート!Q150))</f>
        <v/>
      </c>
      <c r="Y146" s="15" t="str">
        <f>IF(競技者データ入力シート!R150="", "", 競技者データ入力シート!R150)</f>
        <v/>
      </c>
      <c r="Z146" s="15" t="str">
        <f>IF(AA146="", "", IF($K146="男", VLOOKUP(AA146, データ!$B$2:$C$101, 2, FALSE), IF($K146="女", VLOOKUP(AA146, データ!$F$2:$H$101, 2, FALSE), "")))</f>
        <v/>
      </c>
      <c r="AA146" s="15" t="str">
        <f>IF(A146="","",IF(競技者データ入力シート!S150="", "", 競技者データ入力シート!S150))</f>
        <v/>
      </c>
      <c r="AB146" s="15" t="str">
        <f>IF(競技者データ入力シート!T150="", "", 競技者データ入力シート!T150)</f>
        <v/>
      </c>
      <c r="AC146" s="15" t="str">
        <f>IF(競技者データ入力シート!V150="", "", TRIM(競技者データ入力シート!V150))</f>
        <v/>
      </c>
      <c r="AD146" s="15" t="str">
        <f>IF(競技者データ入力シート!W150="", "", 競技者データ入力シート!W150)</f>
        <v/>
      </c>
      <c r="AE146" s="15" t="str">
        <f>IF(AF146="", "", IF($K146="男", VLOOKUP(AF146, データ!$B$2:$C$101, 2, FALSE), IF($K146="女", VLOOKUP(AF146, データ!$F$2:$H$101, 2, FALSE), "")))</f>
        <v/>
      </c>
      <c r="AF146" s="15" t="str">
        <f>IF(A146="","",IF(競技者データ入力シート!X150="", "", 競技者データ入力シート!X150))</f>
        <v/>
      </c>
      <c r="AG146" s="15" t="str">
        <f>IF(競技者データ入力シート!Y150="", "", 競技者データ入力シート!Y150)</f>
        <v/>
      </c>
      <c r="AH146" s="15" t="str">
        <f>IF(競技者データ入力シート!AA150="", "", TRIM(競技者データ入力シート!AA150))</f>
        <v/>
      </c>
      <c r="AI146" s="15" t="str">
        <f>IF(競技者データ入力シート!AB150="", "", 競技者データ入力シート!AB150)</f>
        <v/>
      </c>
      <c r="AJ146" s="15" t="str">
        <f>IF(AK146="", "", IF($K146="男", VLOOKUP(AK146, データ!$B$2:$C$101, 2, FALSE), IF($K146="女", VLOOKUP(AK146, データ!$F$2:$H$101, 2, FALSE), "")))</f>
        <v/>
      </c>
      <c r="AK146" s="15" t="str">
        <f>IF(A146="","",IF(競技者データ入力シート!AC150="", "", 競技者データ入力シート!AC150))</f>
        <v/>
      </c>
      <c r="AL146" s="15" t="str">
        <f>IF(競技者データ入力シート!AD150="", "", 競技者データ入力シート!AD150)</f>
        <v/>
      </c>
      <c r="AM146" s="15" t="str">
        <f>IF(競技者データ入力シート!AF150="", "", TRIM(競技者データ入力シート!AF150))</f>
        <v/>
      </c>
      <c r="AN146" s="15" t="str">
        <f>IF(競技者データ入力シート!AG150="", "", 競技者データ入力シート!AG150)</f>
        <v/>
      </c>
      <c r="AO146" s="15" t="str">
        <f>IF(AP146="", "", IF($K146="男", VLOOKUP(AP146, データ!$B$2:$C$101, 2, FALSE), IF($K146="女", VLOOKUP(AP146, データ!$F$2:$H$101, 2, FALSE), "")))</f>
        <v/>
      </c>
      <c r="AP146" s="15" t="str">
        <f>IF(A146="","",IF(競技者データ入力シート!AH150="", "", 競技者データ入力シート!AH150))</f>
        <v/>
      </c>
      <c r="AQ146" s="15" t="str">
        <f>IF(競技者データ入力シート!AI150="", "", 競技者データ入力シート!AI150)</f>
        <v/>
      </c>
      <c r="AR146" s="15" t="str">
        <f>IF(競技者データ入力シート!AK150="", "", TRIM(競技者データ入力シート!AK150))</f>
        <v/>
      </c>
      <c r="AS146" s="15" t="str">
        <f>IF(競技者データ入力シート!AL150="", "", 競技者データ入力シート!AL150)</f>
        <v/>
      </c>
      <c r="AT146" s="15" t="str">
        <f t="shared" si="18"/>
        <v/>
      </c>
    </row>
    <row r="147" spans="1:46" x14ac:dyDescent="0.15">
      <c r="A147" s="15" t="str">
        <f>競技者データ入力シート!A151</f>
        <v/>
      </c>
      <c r="B147" s="15" t="str">
        <f>IF(競技者データ入力シート!B151="", "", 競技者データ入力シート!B151)</f>
        <v/>
      </c>
      <c r="C147" s="15" t="str">
        <f>IF(競技者データ入力シート!C151="", "", 競技者データ入力シート!C151)</f>
        <v/>
      </c>
      <c r="D147" s="15" t="str">
        <f>IF(競技者データ入力シート!D151="", "", 競技者データ入力シート!D151)</f>
        <v/>
      </c>
      <c r="E147" s="15" t="str">
        <f t="shared" si="14"/>
        <v/>
      </c>
      <c r="F147" s="15" t="str">
        <f t="shared" si="15"/>
        <v/>
      </c>
      <c r="G147" s="15" t="str">
        <f t="shared" si="16"/>
        <v/>
      </c>
      <c r="H147" s="15" t="str">
        <f t="shared" si="17"/>
        <v/>
      </c>
      <c r="I147" s="15" t="str">
        <f>IF(競技者データ入力シート!E151="", "", 競技者データ入力シート!E151)</f>
        <v/>
      </c>
      <c r="J147" s="15" t="str">
        <f>IF(競技者データ入力シート!F151="", "", 競技者データ入力シート!F151)</f>
        <v/>
      </c>
      <c r="K147" s="15" t="str">
        <f>IF(競技者データ入力シート!H151="", "", 競技者データ入力シート!H151)</f>
        <v/>
      </c>
      <c r="L147" s="15" t="str">
        <f>IF(競技者データ入力シート!I151="", "", 競技者データ入力シート!I151)</f>
        <v/>
      </c>
      <c r="M147" s="15" t="str">
        <f>IF(競技者データ入力シート!J151="", "", 競技者データ入力シート!J151)</f>
        <v/>
      </c>
      <c r="N147" s="15" t="str">
        <f>IF(競技者データ入力シート!K151="", "", 競技者データ入力シート!K151)</f>
        <v/>
      </c>
      <c r="O147" s="15" t="str">
        <f>IF(競技者データ入力シート!L151="", "", 競技者データ入力シート!L151)</f>
        <v/>
      </c>
      <c r="P147" s="15" t="str">
        <f>IF(A147="","",競技者データ入力シート!$V$1)</f>
        <v/>
      </c>
      <c r="Q147" s="15" t="str">
        <f>IF(P147="", "", 競技者データ入力シート!$S$1)</f>
        <v/>
      </c>
      <c r="R147" s="15" t="str">
        <f>IF(P147="", "", 競技者データ入力シート!$O$1)</f>
        <v/>
      </c>
      <c r="T147" s="15" t="str">
        <f>IF(競技者データ入力シート!M151="", "", 競技者データ入力シート!M151)</f>
        <v/>
      </c>
      <c r="U147" s="15" t="str">
        <f>IF(V147="", "", IF($K147="男", VLOOKUP(V147, データ!$B$2:$C$101, 2, FALSE), IF($K147="女", VLOOKUP(V147, データ!$F$2:$H$101, 2, FALSE), "")))</f>
        <v/>
      </c>
      <c r="V147" s="15" t="str">
        <f>IF(A147="","",IF(競技者データ入力シート!N151="", "", 競技者データ入力シート!N151))</f>
        <v/>
      </c>
      <c r="W147" s="15" t="str">
        <f>IF(競技者データ入力シート!O151="", "", 競技者データ入力シート!O151)</f>
        <v/>
      </c>
      <c r="X147" s="15" t="str">
        <f>IF(競技者データ入力シート!Q151="", "", TRIM(競技者データ入力シート!Q151))</f>
        <v/>
      </c>
      <c r="Y147" s="15" t="str">
        <f>IF(競技者データ入力シート!R151="", "", 競技者データ入力シート!R151)</f>
        <v/>
      </c>
      <c r="Z147" s="15" t="str">
        <f>IF(AA147="", "", IF($K147="男", VLOOKUP(AA147, データ!$B$2:$C$101, 2, FALSE), IF($K147="女", VLOOKUP(AA147, データ!$F$2:$H$101, 2, FALSE), "")))</f>
        <v/>
      </c>
      <c r="AA147" s="15" t="str">
        <f>IF(A147="","",IF(競技者データ入力シート!S151="", "", 競技者データ入力シート!S151))</f>
        <v/>
      </c>
      <c r="AB147" s="15" t="str">
        <f>IF(競技者データ入力シート!T151="", "", 競技者データ入力シート!T151)</f>
        <v/>
      </c>
      <c r="AC147" s="15" t="str">
        <f>IF(競技者データ入力シート!V151="", "", TRIM(競技者データ入力シート!V151))</f>
        <v/>
      </c>
      <c r="AD147" s="15" t="str">
        <f>IF(競技者データ入力シート!W151="", "", 競技者データ入力シート!W151)</f>
        <v/>
      </c>
      <c r="AE147" s="15" t="str">
        <f>IF(AF147="", "", IF($K147="男", VLOOKUP(AF147, データ!$B$2:$C$101, 2, FALSE), IF($K147="女", VLOOKUP(AF147, データ!$F$2:$H$101, 2, FALSE), "")))</f>
        <v/>
      </c>
      <c r="AF147" s="15" t="str">
        <f>IF(A147="","",IF(競技者データ入力シート!X151="", "", 競技者データ入力シート!X151))</f>
        <v/>
      </c>
      <c r="AG147" s="15" t="str">
        <f>IF(競技者データ入力シート!Y151="", "", 競技者データ入力シート!Y151)</f>
        <v/>
      </c>
      <c r="AH147" s="15" t="str">
        <f>IF(競技者データ入力シート!AA151="", "", TRIM(競技者データ入力シート!AA151))</f>
        <v/>
      </c>
      <c r="AI147" s="15" t="str">
        <f>IF(競技者データ入力シート!AB151="", "", 競技者データ入力シート!AB151)</f>
        <v/>
      </c>
      <c r="AJ147" s="15" t="str">
        <f>IF(AK147="", "", IF($K147="男", VLOOKUP(AK147, データ!$B$2:$C$101, 2, FALSE), IF($K147="女", VLOOKUP(AK147, データ!$F$2:$H$101, 2, FALSE), "")))</f>
        <v/>
      </c>
      <c r="AK147" s="15" t="str">
        <f>IF(A147="","",IF(競技者データ入力シート!AC151="", "", 競技者データ入力シート!AC151))</f>
        <v/>
      </c>
      <c r="AL147" s="15" t="str">
        <f>IF(競技者データ入力シート!AD151="", "", 競技者データ入力シート!AD151)</f>
        <v/>
      </c>
      <c r="AM147" s="15" t="str">
        <f>IF(競技者データ入力シート!AF151="", "", TRIM(競技者データ入力シート!AF151))</f>
        <v/>
      </c>
      <c r="AN147" s="15" t="str">
        <f>IF(競技者データ入力シート!AG151="", "", 競技者データ入力シート!AG151)</f>
        <v/>
      </c>
      <c r="AO147" s="15" t="str">
        <f>IF(AP147="", "", IF($K147="男", VLOOKUP(AP147, データ!$B$2:$C$101, 2, FALSE), IF($K147="女", VLOOKUP(AP147, データ!$F$2:$H$101, 2, FALSE), "")))</f>
        <v/>
      </c>
      <c r="AP147" s="15" t="str">
        <f>IF(A147="","",IF(競技者データ入力シート!AH151="", "", 競技者データ入力シート!AH151))</f>
        <v/>
      </c>
      <c r="AQ147" s="15" t="str">
        <f>IF(競技者データ入力シート!AI151="", "", 競技者データ入力シート!AI151)</f>
        <v/>
      </c>
      <c r="AR147" s="15" t="str">
        <f>IF(競技者データ入力シート!AK151="", "", TRIM(競技者データ入力シート!AK151))</f>
        <v/>
      </c>
      <c r="AS147" s="15" t="str">
        <f>IF(競技者データ入力シート!AL151="", "", 競技者データ入力シート!AL151)</f>
        <v/>
      </c>
      <c r="AT147" s="15" t="str">
        <f t="shared" si="18"/>
        <v/>
      </c>
    </row>
    <row r="148" spans="1:46" x14ac:dyDescent="0.15">
      <c r="A148" s="15" t="str">
        <f>競技者データ入力シート!A152</f>
        <v/>
      </c>
      <c r="B148" s="15" t="str">
        <f>IF(競技者データ入力シート!B152="", "", 競技者データ入力シート!B152)</f>
        <v/>
      </c>
      <c r="C148" s="15" t="str">
        <f>IF(競技者データ入力シート!C152="", "", 競技者データ入力シート!C152)</f>
        <v/>
      </c>
      <c r="D148" s="15" t="str">
        <f>IF(競技者データ入力シート!D152="", "", 競技者データ入力シート!D152)</f>
        <v/>
      </c>
      <c r="E148" s="15" t="str">
        <f t="shared" si="14"/>
        <v/>
      </c>
      <c r="F148" s="15" t="str">
        <f t="shared" si="15"/>
        <v/>
      </c>
      <c r="G148" s="15" t="str">
        <f t="shared" si="16"/>
        <v/>
      </c>
      <c r="H148" s="15" t="str">
        <f t="shared" si="17"/>
        <v/>
      </c>
      <c r="I148" s="15" t="str">
        <f>IF(競技者データ入力シート!E152="", "", 競技者データ入力シート!E152)</f>
        <v/>
      </c>
      <c r="J148" s="15" t="str">
        <f>IF(競技者データ入力シート!F152="", "", 競技者データ入力シート!F152)</f>
        <v/>
      </c>
      <c r="K148" s="15" t="str">
        <f>IF(競技者データ入力シート!H152="", "", 競技者データ入力シート!H152)</f>
        <v/>
      </c>
      <c r="L148" s="15" t="str">
        <f>IF(競技者データ入力シート!I152="", "", 競技者データ入力シート!I152)</f>
        <v/>
      </c>
      <c r="M148" s="15" t="str">
        <f>IF(競技者データ入力シート!J152="", "", 競技者データ入力シート!J152)</f>
        <v/>
      </c>
      <c r="N148" s="15" t="str">
        <f>IF(競技者データ入力シート!K152="", "", 競技者データ入力シート!K152)</f>
        <v/>
      </c>
      <c r="O148" s="15" t="str">
        <f>IF(競技者データ入力シート!L152="", "", 競技者データ入力シート!L152)</f>
        <v/>
      </c>
      <c r="P148" s="15" t="str">
        <f>IF(A148="","",競技者データ入力シート!$V$1)</f>
        <v/>
      </c>
      <c r="Q148" s="15" t="str">
        <f>IF(P148="", "", 競技者データ入力シート!$S$1)</f>
        <v/>
      </c>
      <c r="R148" s="15" t="str">
        <f>IF(P148="", "", 競技者データ入力シート!$O$1)</f>
        <v/>
      </c>
      <c r="T148" s="15" t="str">
        <f>IF(競技者データ入力シート!M152="", "", 競技者データ入力シート!M152)</f>
        <v/>
      </c>
      <c r="U148" s="15" t="str">
        <f>IF(V148="", "", IF($K148="男", VLOOKUP(V148, データ!$B$2:$C$101, 2, FALSE), IF($K148="女", VLOOKUP(V148, データ!$F$2:$H$101, 2, FALSE), "")))</f>
        <v/>
      </c>
      <c r="V148" s="15" t="str">
        <f>IF(A148="","",IF(競技者データ入力シート!N152="", "", 競技者データ入力シート!N152))</f>
        <v/>
      </c>
      <c r="W148" s="15" t="str">
        <f>IF(競技者データ入力シート!O152="", "", 競技者データ入力シート!O152)</f>
        <v/>
      </c>
      <c r="X148" s="15" t="str">
        <f>IF(競技者データ入力シート!Q152="", "", TRIM(競技者データ入力シート!Q152))</f>
        <v/>
      </c>
      <c r="Y148" s="15" t="str">
        <f>IF(競技者データ入力シート!R152="", "", 競技者データ入力シート!R152)</f>
        <v/>
      </c>
      <c r="Z148" s="15" t="str">
        <f>IF(AA148="", "", IF($K148="男", VLOOKUP(AA148, データ!$B$2:$C$101, 2, FALSE), IF($K148="女", VLOOKUP(AA148, データ!$F$2:$H$101, 2, FALSE), "")))</f>
        <v/>
      </c>
      <c r="AA148" s="15" t="str">
        <f>IF(A148="","",IF(競技者データ入力シート!S152="", "", 競技者データ入力シート!S152))</f>
        <v/>
      </c>
      <c r="AB148" s="15" t="str">
        <f>IF(競技者データ入力シート!T152="", "", 競技者データ入力シート!T152)</f>
        <v/>
      </c>
      <c r="AC148" s="15" t="str">
        <f>IF(競技者データ入力シート!V152="", "", TRIM(競技者データ入力シート!V152))</f>
        <v/>
      </c>
      <c r="AD148" s="15" t="str">
        <f>IF(競技者データ入力シート!W152="", "", 競技者データ入力シート!W152)</f>
        <v/>
      </c>
      <c r="AE148" s="15" t="str">
        <f>IF(AF148="", "", IF($K148="男", VLOOKUP(AF148, データ!$B$2:$C$101, 2, FALSE), IF($K148="女", VLOOKUP(AF148, データ!$F$2:$H$101, 2, FALSE), "")))</f>
        <v/>
      </c>
      <c r="AF148" s="15" t="str">
        <f>IF(A148="","",IF(競技者データ入力シート!X152="", "", 競技者データ入力シート!X152))</f>
        <v/>
      </c>
      <c r="AG148" s="15" t="str">
        <f>IF(競技者データ入力シート!Y152="", "", 競技者データ入力シート!Y152)</f>
        <v/>
      </c>
      <c r="AH148" s="15" t="str">
        <f>IF(競技者データ入力シート!AA152="", "", TRIM(競技者データ入力シート!AA152))</f>
        <v/>
      </c>
      <c r="AI148" s="15" t="str">
        <f>IF(競技者データ入力シート!AB152="", "", 競技者データ入力シート!AB152)</f>
        <v/>
      </c>
      <c r="AJ148" s="15" t="str">
        <f>IF(AK148="", "", IF($K148="男", VLOOKUP(AK148, データ!$B$2:$C$101, 2, FALSE), IF($K148="女", VLOOKUP(AK148, データ!$F$2:$H$101, 2, FALSE), "")))</f>
        <v/>
      </c>
      <c r="AK148" s="15" t="str">
        <f>IF(A148="","",IF(競技者データ入力シート!AC152="", "", 競技者データ入力シート!AC152))</f>
        <v/>
      </c>
      <c r="AL148" s="15" t="str">
        <f>IF(競技者データ入力シート!AD152="", "", 競技者データ入力シート!AD152)</f>
        <v/>
      </c>
      <c r="AM148" s="15" t="str">
        <f>IF(競技者データ入力シート!AF152="", "", TRIM(競技者データ入力シート!AF152))</f>
        <v/>
      </c>
      <c r="AN148" s="15" t="str">
        <f>IF(競技者データ入力シート!AG152="", "", 競技者データ入力シート!AG152)</f>
        <v/>
      </c>
      <c r="AO148" s="15" t="str">
        <f>IF(AP148="", "", IF($K148="男", VLOOKUP(AP148, データ!$B$2:$C$101, 2, FALSE), IF($K148="女", VLOOKUP(AP148, データ!$F$2:$H$101, 2, FALSE), "")))</f>
        <v/>
      </c>
      <c r="AP148" s="15" t="str">
        <f>IF(A148="","",IF(競技者データ入力シート!AH152="", "", 競技者データ入力シート!AH152))</f>
        <v/>
      </c>
      <c r="AQ148" s="15" t="str">
        <f>IF(競技者データ入力シート!AI152="", "", 競技者データ入力シート!AI152)</f>
        <v/>
      </c>
      <c r="AR148" s="15" t="str">
        <f>IF(競技者データ入力シート!AK152="", "", TRIM(競技者データ入力シート!AK152))</f>
        <v/>
      </c>
      <c r="AS148" s="15" t="str">
        <f>IF(競技者データ入力シート!AL152="", "", 競技者データ入力シート!AL152)</f>
        <v/>
      </c>
      <c r="AT148" s="15" t="str">
        <f t="shared" si="18"/>
        <v/>
      </c>
    </row>
    <row r="149" spans="1:46" x14ac:dyDescent="0.15">
      <c r="A149" s="15" t="str">
        <f>競技者データ入力シート!A153</f>
        <v/>
      </c>
      <c r="B149" s="15" t="str">
        <f>IF(競技者データ入力シート!B153="", "", 競技者データ入力シート!B153)</f>
        <v/>
      </c>
      <c r="C149" s="15" t="str">
        <f>IF(競技者データ入力シート!C153="", "", 競技者データ入力シート!C153)</f>
        <v/>
      </c>
      <c r="D149" s="15" t="str">
        <f>IF(競技者データ入力シート!D153="", "", 競技者データ入力シート!D153)</f>
        <v/>
      </c>
      <c r="E149" s="15" t="str">
        <f t="shared" si="14"/>
        <v/>
      </c>
      <c r="F149" s="15" t="str">
        <f t="shared" si="15"/>
        <v/>
      </c>
      <c r="G149" s="15" t="str">
        <f t="shared" si="16"/>
        <v/>
      </c>
      <c r="H149" s="15" t="str">
        <f t="shared" si="17"/>
        <v/>
      </c>
      <c r="I149" s="15" t="str">
        <f>IF(競技者データ入力シート!E153="", "", 競技者データ入力シート!E153)</f>
        <v/>
      </c>
      <c r="J149" s="15" t="str">
        <f>IF(競技者データ入力シート!F153="", "", 競技者データ入力シート!F153)</f>
        <v/>
      </c>
      <c r="K149" s="15" t="str">
        <f>IF(競技者データ入力シート!H153="", "", 競技者データ入力シート!H153)</f>
        <v/>
      </c>
      <c r="L149" s="15" t="str">
        <f>IF(競技者データ入力シート!I153="", "", 競技者データ入力シート!I153)</f>
        <v/>
      </c>
      <c r="M149" s="15" t="str">
        <f>IF(競技者データ入力シート!J153="", "", 競技者データ入力シート!J153)</f>
        <v/>
      </c>
      <c r="N149" s="15" t="str">
        <f>IF(競技者データ入力シート!K153="", "", 競技者データ入力シート!K153)</f>
        <v/>
      </c>
      <c r="O149" s="15" t="str">
        <f>IF(競技者データ入力シート!L153="", "", 競技者データ入力シート!L153)</f>
        <v/>
      </c>
      <c r="P149" s="15" t="str">
        <f>IF(A149="","",競技者データ入力シート!$V$1)</f>
        <v/>
      </c>
      <c r="Q149" s="15" t="str">
        <f>IF(P149="", "", 競技者データ入力シート!$S$1)</f>
        <v/>
      </c>
      <c r="R149" s="15" t="str">
        <f>IF(P149="", "", 競技者データ入力シート!$O$1)</f>
        <v/>
      </c>
      <c r="T149" s="15" t="str">
        <f>IF(競技者データ入力シート!M153="", "", 競技者データ入力シート!M153)</f>
        <v/>
      </c>
      <c r="U149" s="15" t="str">
        <f>IF(V149="", "", IF($K149="男", VLOOKUP(V149, データ!$B$2:$C$101, 2, FALSE), IF($K149="女", VLOOKUP(V149, データ!$F$2:$H$101, 2, FALSE), "")))</f>
        <v/>
      </c>
      <c r="V149" s="15" t="str">
        <f>IF(A149="","",IF(競技者データ入力シート!N153="", "", 競技者データ入力シート!N153))</f>
        <v/>
      </c>
      <c r="W149" s="15" t="str">
        <f>IF(競技者データ入力シート!O153="", "", 競技者データ入力シート!O153)</f>
        <v/>
      </c>
      <c r="X149" s="15" t="str">
        <f>IF(競技者データ入力シート!Q153="", "", TRIM(競技者データ入力シート!Q153))</f>
        <v/>
      </c>
      <c r="Y149" s="15" t="str">
        <f>IF(競技者データ入力シート!R153="", "", 競技者データ入力シート!R153)</f>
        <v/>
      </c>
      <c r="Z149" s="15" t="str">
        <f>IF(AA149="", "", IF($K149="男", VLOOKUP(AA149, データ!$B$2:$C$101, 2, FALSE), IF($K149="女", VLOOKUP(AA149, データ!$F$2:$H$101, 2, FALSE), "")))</f>
        <v/>
      </c>
      <c r="AA149" s="15" t="str">
        <f>IF(A149="","",IF(競技者データ入力シート!S153="", "", 競技者データ入力シート!S153))</f>
        <v/>
      </c>
      <c r="AB149" s="15" t="str">
        <f>IF(競技者データ入力シート!T153="", "", 競技者データ入力シート!T153)</f>
        <v/>
      </c>
      <c r="AC149" s="15" t="str">
        <f>IF(競技者データ入力シート!V153="", "", TRIM(競技者データ入力シート!V153))</f>
        <v/>
      </c>
      <c r="AD149" s="15" t="str">
        <f>IF(競技者データ入力シート!W153="", "", 競技者データ入力シート!W153)</f>
        <v/>
      </c>
      <c r="AE149" s="15" t="str">
        <f>IF(AF149="", "", IF($K149="男", VLOOKUP(AF149, データ!$B$2:$C$101, 2, FALSE), IF($K149="女", VLOOKUP(AF149, データ!$F$2:$H$101, 2, FALSE), "")))</f>
        <v/>
      </c>
      <c r="AF149" s="15" t="str">
        <f>IF(A149="","",IF(競技者データ入力シート!X153="", "", 競技者データ入力シート!X153))</f>
        <v/>
      </c>
      <c r="AG149" s="15" t="str">
        <f>IF(競技者データ入力シート!Y153="", "", 競技者データ入力シート!Y153)</f>
        <v/>
      </c>
      <c r="AH149" s="15" t="str">
        <f>IF(競技者データ入力シート!AA153="", "", TRIM(競技者データ入力シート!AA153))</f>
        <v/>
      </c>
      <c r="AI149" s="15" t="str">
        <f>IF(競技者データ入力シート!AB153="", "", 競技者データ入力シート!AB153)</f>
        <v/>
      </c>
      <c r="AJ149" s="15" t="str">
        <f>IF(AK149="", "", IF($K149="男", VLOOKUP(AK149, データ!$B$2:$C$101, 2, FALSE), IF($K149="女", VLOOKUP(AK149, データ!$F$2:$H$101, 2, FALSE), "")))</f>
        <v/>
      </c>
      <c r="AK149" s="15" t="str">
        <f>IF(A149="","",IF(競技者データ入力シート!AC153="", "", 競技者データ入力シート!AC153))</f>
        <v/>
      </c>
      <c r="AL149" s="15" t="str">
        <f>IF(競技者データ入力シート!AD153="", "", 競技者データ入力シート!AD153)</f>
        <v/>
      </c>
      <c r="AM149" s="15" t="str">
        <f>IF(競技者データ入力シート!AF153="", "", TRIM(競技者データ入力シート!AF153))</f>
        <v/>
      </c>
      <c r="AN149" s="15" t="str">
        <f>IF(競技者データ入力シート!AG153="", "", 競技者データ入力シート!AG153)</f>
        <v/>
      </c>
      <c r="AO149" s="15" t="str">
        <f>IF(AP149="", "", IF($K149="男", VLOOKUP(AP149, データ!$B$2:$C$101, 2, FALSE), IF($K149="女", VLOOKUP(AP149, データ!$F$2:$H$101, 2, FALSE), "")))</f>
        <v/>
      </c>
      <c r="AP149" s="15" t="str">
        <f>IF(A149="","",IF(競技者データ入力シート!AH153="", "", 競技者データ入力シート!AH153))</f>
        <v/>
      </c>
      <c r="AQ149" s="15" t="str">
        <f>IF(競技者データ入力シート!AI153="", "", 競技者データ入力シート!AI153)</f>
        <v/>
      </c>
      <c r="AR149" s="15" t="str">
        <f>IF(競技者データ入力シート!AK153="", "", TRIM(競技者データ入力シート!AK153))</f>
        <v/>
      </c>
      <c r="AS149" s="15" t="str">
        <f>IF(競技者データ入力シート!AL153="", "", 競技者データ入力シート!AL153)</f>
        <v/>
      </c>
      <c r="AT149" s="15" t="str">
        <f t="shared" si="18"/>
        <v/>
      </c>
    </row>
    <row r="150" spans="1:46" x14ac:dyDescent="0.15">
      <c r="A150" s="15" t="str">
        <f>競技者データ入力シート!A154</f>
        <v/>
      </c>
      <c r="B150" s="15" t="str">
        <f>IF(競技者データ入力シート!B154="", "", 競技者データ入力シート!B154)</f>
        <v/>
      </c>
      <c r="C150" s="15" t="str">
        <f>IF(競技者データ入力シート!C154="", "", 競技者データ入力シート!C154)</f>
        <v/>
      </c>
      <c r="D150" s="15" t="str">
        <f>IF(競技者データ入力シート!D154="", "", 競技者データ入力シート!D154)</f>
        <v/>
      </c>
      <c r="E150" s="15" t="str">
        <f t="shared" si="14"/>
        <v/>
      </c>
      <c r="F150" s="15" t="str">
        <f t="shared" si="15"/>
        <v/>
      </c>
      <c r="G150" s="15" t="str">
        <f t="shared" si="16"/>
        <v/>
      </c>
      <c r="H150" s="15" t="str">
        <f t="shared" si="17"/>
        <v/>
      </c>
      <c r="I150" s="15" t="str">
        <f>IF(競技者データ入力シート!E154="", "", 競技者データ入力シート!E154)</f>
        <v/>
      </c>
      <c r="J150" s="15" t="str">
        <f>IF(競技者データ入力シート!F154="", "", 競技者データ入力シート!F154)</f>
        <v/>
      </c>
      <c r="K150" s="15" t="str">
        <f>IF(競技者データ入力シート!H154="", "", 競技者データ入力シート!H154)</f>
        <v/>
      </c>
      <c r="L150" s="15" t="str">
        <f>IF(競技者データ入力シート!I154="", "", 競技者データ入力シート!I154)</f>
        <v/>
      </c>
      <c r="M150" s="15" t="str">
        <f>IF(競技者データ入力シート!J154="", "", 競技者データ入力シート!J154)</f>
        <v/>
      </c>
      <c r="N150" s="15" t="str">
        <f>IF(競技者データ入力シート!K154="", "", 競技者データ入力シート!K154)</f>
        <v/>
      </c>
      <c r="O150" s="15" t="str">
        <f>IF(競技者データ入力シート!L154="", "", 競技者データ入力シート!L154)</f>
        <v/>
      </c>
      <c r="P150" s="15" t="str">
        <f>IF(A150="","",競技者データ入力シート!$V$1)</f>
        <v/>
      </c>
      <c r="Q150" s="15" t="str">
        <f>IF(P150="", "", 競技者データ入力シート!$S$1)</f>
        <v/>
      </c>
      <c r="R150" s="15" t="str">
        <f>IF(P150="", "", 競技者データ入力シート!$O$1)</f>
        <v/>
      </c>
      <c r="T150" s="15" t="str">
        <f>IF(競技者データ入力シート!M154="", "", 競技者データ入力シート!M154)</f>
        <v/>
      </c>
      <c r="U150" s="15" t="str">
        <f>IF(V150="", "", IF($K150="男", VLOOKUP(V150, データ!$B$2:$C$101, 2, FALSE), IF($K150="女", VLOOKUP(V150, データ!$F$2:$H$101, 2, FALSE), "")))</f>
        <v/>
      </c>
      <c r="V150" s="15" t="str">
        <f>IF(A150="","",IF(競技者データ入力シート!N154="", "", 競技者データ入力シート!N154))</f>
        <v/>
      </c>
      <c r="W150" s="15" t="str">
        <f>IF(競技者データ入力シート!O154="", "", 競技者データ入力シート!O154)</f>
        <v/>
      </c>
      <c r="X150" s="15" t="str">
        <f>IF(競技者データ入力シート!Q154="", "", TRIM(競技者データ入力シート!Q154))</f>
        <v/>
      </c>
      <c r="Y150" s="15" t="str">
        <f>IF(競技者データ入力シート!R154="", "", 競技者データ入力シート!R154)</f>
        <v/>
      </c>
      <c r="Z150" s="15" t="str">
        <f>IF(AA150="", "", IF($K150="男", VLOOKUP(AA150, データ!$B$2:$C$101, 2, FALSE), IF($K150="女", VLOOKUP(AA150, データ!$F$2:$H$101, 2, FALSE), "")))</f>
        <v/>
      </c>
      <c r="AA150" s="15" t="str">
        <f>IF(A150="","",IF(競技者データ入力シート!S154="", "", 競技者データ入力シート!S154))</f>
        <v/>
      </c>
      <c r="AB150" s="15" t="str">
        <f>IF(競技者データ入力シート!T154="", "", 競技者データ入力シート!T154)</f>
        <v/>
      </c>
      <c r="AC150" s="15" t="str">
        <f>IF(競技者データ入力シート!V154="", "", TRIM(競技者データ入力シート!V154))</f>
        <v/>
      </c>
      <c r="AD150" s="15" t="str">
        <f>IF(競技者データ入力シート!W154="", "", 競技者データ入力シート!W154)</f>
        <v/>
      </c>
      <c r="AE150" s="15" t="str">
        <f>IF(AF150="", "", IF($K150="男", VLOOKUP(AF150, データ!$B$2:$C$101, 2, FALSE), IF($K150="女", VLOOKUP(AF150, データ!$F$2:$H$101, 2, FALSE), "")))</f>
        <v/>
      </c>
      <c r="AF150" s="15" t="str">
        <f>IF(A150="","",IF(競技者データ入力シート!X154="", "", 競技者データ入力シート!X154))</f>
        <v/>
      </c>
      <c r="AG150" s="15" t="str">
        <f>IF(競技者データ入力シート!Y154="", "", 競技者データ入力シート!Y154)</f>
        <v/>
      </c>
      <c r="AH150" s="15" t="str">
        <f>IF(競技者データ入力シート!AA154="", "", TRIM(競技者データ入力シート!AA154))</f>
        <v/>
      </c>
      <c r="AI150" s="15" t="str">
        <f>IF(競技者データ入力シート!AB154="", "", 競技者データ入力シート!AB154)</f>
        <v/>
      </c>
      <c r="AJ150" s="15" t="str">
        <f>IF(AK150="", "", IF($K150="男", VLOOKUP(AK150, データ!$B$2:$C$101, 2, FALSE), IF($K150="女", VLOOKUP(AK150, データ!$F$2:$H$101, 2, FALSE), "")))</f>
        <v/>
      </c>
      <c r="AK150" s="15" t="str">
        <f>IF(A150="","",IF(競技者データ入力シート!AC154="", "", 競技者データ入力シート!AC154))</f>
        <v/>
      </c>
      <c r="AL150" s="15" t="str">
        <f>IF(競技者データ入力シート!AD154="", "", 競技者データ入力シート!AD154)</f>
        <v/>
      </c>
      <c r="AM150" s="15" t="str">
        <f>IF(競技者データ入力シート!AF154="", "", TRIM(競技者データ入力シート!AF154))</f>
        <v/>
      </c>
      <c r="AN150" s="15" t="str">
        <f>IF(競技者データ入力シート!AG154="", "", 競技者データ入力シート!AG154)</f>
        <v/>
      </c>
      <c r="AO150" s="15" t="str">
        <f>IF(AP150="", "", IF($K150="男", VLOOKUP(AP150, データ!$B$2:$C$101, 2, FALSE), IF($K150="女", VLOOKUP(AP150, データ!$F$2:$H$101, 2, FALSE), "")))</f>
        <v/>
      </c>
      <c r="AP150" s="15" t="str">
        <f>IF(A150="","",IF(競技者データ入力シート!AH154="", "", 競技者データ入力シート!AH154))</f>
        <v/>
      </c>
      <c r="AQ150" s="15" t="str">
        <f>IF(競技者データ入力シート!AI154="", "", 競技者データ入力シート!AI154)</f>
        <v/>
      </c>
      <c r="AR150" s="15" t="str">
        <f>IF(競技者データ入力シート!AK154="", "", TRIM(競技者データ入力シート!AK154))</f>
        <v/>
      </c>
      <c r="AS150" s="15" t="str">
        <f>IF(競技者データ入力シート!AL154="", "", 競技者データ入力シート!AL154)</f>
        <v/>
      </c>
      <c r="AT150" s="15" t="str">
        <f t="shared" si="18"/>
        <v/>
      </c>
    </row>
    <row r="151" spans="1:46" x14ac:dyDescent="0.15">
      <c r="A151" s="15" t="str">
        <f>競技者データ入力シート!A155</f>
        <v/>
      </c>
      <c r="B151" s="15" t="str">
        <f>IF(競技者データ入力シート!B155="", "", 競技者データ入力シート!B155)</f>
        <v/>
      </c>
      <c r="C151" s="15" t="str">
        <f>IF(競技者データ入力シート!C155="", "", 競技者データ入力シート!C155)</f>
        <v/>
      </c>
      <c r="D151" s="15" t="str">
        <f>IF(競技者データ入力シート!D155="", "", 競技者データ入力シート!D155)</f>
        <v/>
      </c>
      <c r="E151" s="15" t="str">
        <f t="shared" si="14"/>
        <v/>
      </c>
      <c r="F151" s="15" t="str">
        <f t="shared" si="15"/>
        <v/>
      </c>
      <c r="G151" s="15" t="str">
        <f t="shared" si="16"/>
        <v/>
      </c>
      <c r="H151" s="15" t="str">
        <f t="shared" si="17"/>
        <v/>
      </c>
      <c r="I151" s="15" t="str">
        <f>IF(競技者データ入力シート!E155="", "", 競技者データ入力シート!E155)</f>
        <v/>
      </c>
      <c r="J151" s="15" t="str">
        <f>IF(競技者データ入力シート!F155="", "", 競技者データ入力シート!F155)</f>
        <v/>
      </c>
      <c r="K151" s="15" t="str">
        <f>IF(競技者データ入力シート!H155="", "", 競技者データ入力シート!H155)</f>
        <v/>
      </c>
      <c r="L151" s="15" t="str">
        <f>IF(競技者データ入力シート!I155="", "", 競技者データ入力シート!I155)</f>
        <v/>
      </c>
      <c r="M151" s="15" t="str">
        <f>IF(競技者データ入力シート!J155="", "", 競技者データ入力シート!J155)</f>
        <v/>
      </c>
      <c r="N151" s="15" t="str">
        <f>IF(競技者データ入力シート!K155="", "", 競技者データ入力シート!K155)</f>
        <v/>
      </c>
      <c r="O151" s="15" t="str">
        <f>IF(競技者データ入力シート!L155="", "", 競技者データ入力シート!L155)</f>
        <v/>
      </c>
      <c r="P151" s="15" t="str">
        <f>IF(A151="","",競技者データ入力シート!$V$1)</f>
        <v/>
      </c>
      <c r="Q151" s="15" t="str">
        <f>IF(P151="", "", 競技者データ入力シート!$S$1)</f>
        <v/>
      </c>
      <c r="R151" s="15" t="str">
        <f>IF(P151="", "", 競技者データ入力シート!$O$1)</f>
        <v/>
      </c>
      <c r="T151" s="15" t="str">
        <f>IF(競技者データ入力シート!M155="", "", 競技者データ入力シート!M155)</f>
        <v/>
      </c>
      <c r="U151" s="15" t="str">
        <f>IF(V151="", "", IF($K151="男", VLOOKUP(V151, データ!$B$2:$C$101, 2, FALSE), IF($K151="女", VLOOKUP(V151, データ!$F$2:$H$101, 2, FALSE), "")))</f>
        <v/>
      </c>
      <c r="V151" s="15" t="str">
        <f>IF(A151="","",IF(競技者データ入力シート!N155="", "", 競技者データ入力シート!N155))</f>
        <v/>
      </c>
      <c r="W151" s="15" t="str">
        <f>IF(競技者データ入力シート!O155="", "", 競技者データ入力シート!O155)</f>
        <v/>
      </c>
      <c r="X151" s="15" t="str">
        <f>IF(競技者データ入力シート!Q155="", "", TRIM(競技者データ入力シート!Q155))</f>
        <v/>
      </c>
      <c r="Y151" s="15" t="str">
        <f>IF(競技者データ入力シート!R155="", "", 競技者データ入力シート!R155)</f>
        <v/>
      </c>
      <c r="Z151" s="15" t="str">
        <f>IF(AA151="", "", IF($K151="男", VLOOKUP(AA151, データ!$B$2:$C$101, 2, FALSE), IF($K151="女", VLOOKUP(AA151, データ!$F$2:$H$101, 2, FALSE), "")))</f>
        <v/>
      </c>
      <c r="AA151" s="15" t="str">
        <f>IF(A151="","",IF(競技者データ入力シート!S155="", "", 競技者データ入力シート!S155))</f>
        <v/>
      </c>
      <c r="AB151" s="15" t="str">
        <f>IF(競技者データ入力シート!T155="", "", 競技者データ入力シート!T155)</f>
        <v/>
      </c>
      <c r="AC151" s="15" t="str">
        <f>IF(競技者データ入力シート!V155="", "", TRIM(競技者データ入力シート!V155))</f>
        <v/>
      </c>
      <c r="AD151" s="15" t="str">
        <f>IF(競技者データ入力シート!W155="", "", 競技者データ入力シート!W155)</f>
        <v/>
      </c>
      <c r="AE151" s="15" t="str">
        <f>IF(AF151="", "", IF($K151="男", VLOOKUP(AF151, データ!$B$2:$C$101, 2, FALSE), IF($K151="女", VLOOKUP(AF151, データ!$F$2:$H$101, 2, FALSE), "")))</f>
        <v/>
      </c>
      <c r="AF151" s="15" t="str">
        <f>IF(A151="","",IF(競技者データ入力シート!X155="", "", 競技者データ入力シート!X155))</f>
        <v/>
      </c>
      <c r="AG151" s="15" t="str">
        <f>IF(競技者データ入力シート!Y155="", "", 競技者データ入力シート!Y155)</f>
        <v/>
      </c>
      <c r="AH151" s="15" t="str">
        <f>IF(競技者データ入力シート!AA155="", "", TRIM(競技者データ入力シート!AA155))</f>
        <v/>
      </c>
      <c r="AI151" s="15" t="str">
        <f>IF(競技者データ入力シート!AB155="", "", 競技者データ入力シート!AB155)</f>
        <v/>
      </c>
      <c r="AJ151" s="15" t="str">
        <f>IF(AK151="", "", IF($K151="男", VLOOKUP(AK151, データ!$B$2:$C$101, 2, FALSE), IF($K151="女", VLOOKUP(AK151, データ!$F$2:$H$101, 2, FALSE), "")))</f>
        <v/>
      </c>
      <c r="AK151" s="15" t="str">
        <f>IF(A151="","",IF(競技者データ入力シート!AC155="", "", 競技者データ入力シート!AC155))</f>
        <v/>
      </c>
      <c r="AL151" s="15" t="str">
        <f>IF(競技者データ入力シート!AD155="", "", 競技者データ入力シート!AD155)</f>
        <v/>
      </c>
      <c r="AM151" s="15" t="str">
        <f>IF(競技者データ入力シート!AF155="", "", TRIM(競技者データ入力シート!AF155))</f>
        <v/>
      </c>
      <c r="AN151" s="15" t="str">
        <f>IF(競技者データ入力シート!AG155="", "", 競技者データ入力シート!AG155)</f>
        <v/>
      </c>
      <c r="AO151" s="15" t="str">
        <f>IF(AP151="", "", IF($K151="男", VLOOKUP(AP151, データ!$B$2:$C$101, 2, FALSE), IF($K151="女", VLOOKUP(AP151, データ!$F$2:$H$101, 2, FALSE), "")))</f>
        <v/>
      </c>
      <c r="AP151" s="15" t="str">
        <f>IF(A151="","",IF(競技者データ入力シート!AH155="", "", 競技者データ入力シート!AH155))</f>
        <v/>
      </c>
      <c r="AQ151" s="15" t="str">
        <f>IF(競技者データ入力シート!AI155="", "", 競技者データ入力シート!AI155)</f>
        <v/>
      </c>
      <c r="AR151" s="15" t="str">
        <f>IF(競技者データ入力シート!AK155="", "", TRIM(競技者データ入力シート!AK155))</f>
        <v/>
      </c>
      <c r="AS151" s="15" t="str">
        <f>IF(競技者データ入力シート!AL155="", "", 競技者データ入力シート!AL155)</f>
        <v/>
      </c>
      <c r="AT151" s="15" t="str">
        <f t="shared" si="18"/>
        <v/>
      </c>
    </row>
    <row r="152" spans="1:46" x14ac:dyDescent="0.15">
      <c r="A152" s="15" t="str">
        <f>競技者データ入力シート!A156</f>
        <v/>
      </c>
      <c r="B152" s="15" t="str">
        <f>IF(競技者データ入力シート!B156="", "", 競技者データ入力シート!B156)</f>
        <v/>
      </c>
      <c r="C152" s="15" t="str">
        <f>IF(競技者データ入力シート!C156="", "", 競技者データ入力シート!C156)</f>
        <v/>
      </c>
      <c r="D152" s="15" t="str">
        <f>IF(競技者データ入力シート!D156="", "", 競技者データ入力シート!D156)</f>
        <v/>
      </c>
      <c r="E152" s="15" t="str">
        <f t="shared" si="14"/>
        <v/>
      </c>
      <c r="F152" s="15" t="str">
        <f t="shared" si="15"/>
        <v/>
      </c>
      <c r="G152" s="15" t="str">
        <f t="shared" si="16"/>
        <v/>
      </c>
      <c r="H152" s="15" t="str">
        <f t="shared" si="17"/>
        <v/>
      </c>
      <c r="I152" s="15" t="str">
        <f>IF(競技者データ入力シート!E156="", "", 競技者データ入力シート!E156)</f>
        <v/>
      </c>
      <c r="J152" s="15" t="str">
        <f>IF(競技者データ入力シート!F156="", "", 競技者データ入力シート!F156)</f>
        <v/>
      </c>
      <c r="K152" s="15" t="str">
        <f>IF(競技者データ入力シート!H156="", "", 競技者データ入力シート!H156)</f>
        <v/>
      </c>
      <c r="L152" s="15" t="str">
        <f>IF(競技者データ入力シート!I156="", "", 競技者データ入力シート!I156)</f>
        <v/>
      </c>
      <c r="M152" s="15" t="str">
        <f>IF(競技者データ入力シート!J156="", "", 競技者データ入力シート!J156)</f>
        <v/>
      </c>
      <c r="N152" s="15" t="str">
        <f>IF(競技者データ入力シート!K156="", "", 競技者データ入力シート!K156)</f>
        <v/>
      </c>
      <c r="O152" s="15" t="str">
        <f>IF(競技者データ入力シート!L156="", "", 競技者データ入力シート!L156)</f>
        <v/>
      </c>
      <c r="P152" s="15" t="str">
        <f>IF(A152="","",競技者データ入力シート!$V$1)</f>
        <v/>
      </c>
      <c r="Q152" s="15" t="str">
        <f>IF(P152="", "", 競技者データ入力シート!$S$1)</f>
        <v/>
      </c>
      <c r="R152" s="15" t="str">
        <f>IF(P152="", "", 競技者データ入力シート!$O$1)</f>
        <v/>
      </c>
      <c r="T152" s="15" t="str">
        <f>IF(競技者データ入力シート!M156="", "", 競技者データ入力シート!M156)</f>
        <v/>
      </c>
      <c r="U152" s="15" t="str">
        <f>IF(V152="", "", IF($K152="男", VLOOKUP(V152, データ!$B$2:$C$101, 2, FALSE), IF($K152="女", VLOOKUP(V152, データ!$F$2:$H$101, 2, FALSE), "")))</f>
        <v/>
      </c>
      <c r="V152" s="15" t="str">
        <f>IF(A152="","",IF(競技者データ入力シート!N156="", "", 競技者データ入力シート!N156))</f>
        <v/>
      </c>
      <c r="W152" s="15" t="str">
        <f>IF(競技者データ入力シート!O156="", "", 競技者データ入力シート!O156)</f>
        <v/>
      </c>
      <c r="X152" s="15" t="str">
        <f>IF(競技者データ入力シート!Q156="", "", TRIM(競技者データ入力シート!Q156))</f>
        <v/>
      </c>
      <c r="Y152" s="15" t="str">
        <f>IF(競技者データ入力シート!R156="", "", 競技者データ入力シート!R156)</f>
        <v/>
      </c>
      <c r="Z152" s="15" t="str">
        <f>IF(AA152="", "", IF($K152="男", VLOOKUP(AA152, データ!$B$2:$C$101, 2, FALSE), IF($K152="女", VLOOKUP(AA152, データ!$F$2:$H$101, 2, FALSE), "")))</f>
        <v/>
      </c>
      <c r="AA152" s="15" t="str">
        <f>IF(A152="","",IF(競技者データ入力シート!S156="", "", 競技者データ入力シート!S156))</f>
        <v/>
      </c>
      <c r="AB152" s="15" t="str">
        <f>IF(競技者データ入力シート!T156="", "", 競技者データ入力シート!T156)</f>
        <v/>
      </c>
      <c r="AC152" s="15" t="str">
        <f>IF(競技者データ入力シート!V156="", "", TRIM(競技者データ入力シート!V156))</f>
        <v/>
      </c>
      <c r="AD152" s="15" t="str">
        <f>IF(競技者データ入力シート!W156="", "", 競技者データ入力シート!W156)</f>
        <v/>
      </c>
      <c r="AE152" s="15" t="str">
        <f>IF(AF152="", "", IF($K152="男", VLOOKUP(AF152, データ!$B$2:$C$101, 2, FALSE), IF($K152="女", VLOOKUP(AF152, データ!$F$2:$H$101, 2, FALSE), "")))</f>
        <v/>
      </c>
      <c r="AF152" s="15" t="str">
        <f>IF(A152="","",IF(競技者データ入力シート!X156="", "", 競技者データ入力シート!X156))</f>
        <v/>
      </c>
      <c r="AG152" s="15" t="str">
        <f>IF(競技者データ入力シート!Y156="", "", 競技者データ入力シート!Y156)</f>
        <v/>
      </c>
      <c r="AH152" s="15" t="str">
        <f>IF(競技者データ入力シート!AA156="", "", TRIM(競技者データ入力シート!AA156))</f>
        <v/>
      </c>
      <c r="AI152" s="15" t="str">
        <f>IF(競技者データ入力シート!AB156="", "", 競技者データ入力シート!AB156)</f>
        <v/>
      </c>
      <c r="AJ152" s="15" t="str">
        <f>IF(AK152="", "", IF($K152="男", VLOOKUP(AK152, データ!$B$2:$C$101, 2, FALSE), IF($K152="女", VLOOKUP(AK152, データ!$F$2:$H$101, 2, FALSE), "")))</f>
        <v/>
      </c>
      <c r="AK152" s="15" t="str">
        <f>IF(A152="","",IF(競技者データ入力シート!AC156="", "", 競技者データ入力シート!AC156))</f>
        <v/>
      </c>
      <c r="AL152" s="15" t="str">
        <f>IF(競技者データ入力シート!AD156="", "", 競技者データ入力シート!AD156)</f>
        <v/>
      </c>
      <c r="AM152" s="15" t="str">
        <f>IF(競技者データ入力シート!AF156="", "", TRIM(競技者データ入力シート!AF156))</f>
        <v/>
      </c>
      <c r="AN152" s="15" t="str">
        <f>IF(競技者データ入力シート!AG156="", "", 競技者データ入力シート!AG156)</f>
        <v/>
      </c>
      <c r="AO152" s="15" t="str">
        <f>IF(AP152="", "", IF($K152="男", VLOOKUP(AP152, データ!$B$2:$C$101, 2, FALSE), IF($K152="女", VLOOKUP(AP152, データ!$F$2:$H$101, 2, FALSE), "")))</f>
        <v/>
      </c>
      <c r="AP152" s="15" t="str">
        <f>IF(A152="","",IF(競技者データ入力シート!AH156="", "", 競技者データ入力シート!AH156))</f>
        <v/>
      </c>
      <c r="AQ152" s="15" t="str">
        <f>IF(競技者データ入力シート!AI156="", "", 競技者データ入力シート!AI156)</f>
        <v/>
      </c>
      <c r="AR152" s="15" t="str">
        <f>IF(競技者データ入力シート!AK156="", "", TRIM(競技者データ入力シート!AK156))</f>
        <v/>
      </c>
      <c r="AS152" s="15" t="str">
        <f>IF(競技者データ入力シート!AL156="", "", 競技者データ入力シート!AL156)</f>
        <v/>
      </c>
      <c r="AT152" s="15" t="str">
        <f t="shared" si="18"/>
        <v/>
      </c>
    </row>
    <row r="153" spans="1:46" x14ac:dyDescent="0.15">
      <c r="A153" s="15" t="str">
        <f>競技者データ入力シート!A157</f>
        <v/>
      </c>
      <c r="B153" s="15" t="str">
        <f>IF(競技者データ入力シート!B157="", "", 競技者データ入力シート!B157)</f>
        <v/>
      </c>
      <c r="C153" s="15" t="str">
        <f>IF(競技者データ入力シート!C157="", "", 競技者データ入力シート!C157)</f>
        <v/>
      </c>
      <c r="D153" s="15" t="str">
        <f>IF(競技者データ入力シート!D157="", "", 競技者データ入力シート!D157)</f>
        <v/>
      </c>
      <c r="E153" s="15" t="str">
        <f t="shared" si="14"/>
        <v/>
      </c>
      <c r="F153" s="15" t="str">
        <f t="shared" si="15"/>
        <v/>
      </c>
      <c r="G153" s="15" t="str">
        <f t="shared" si="16"/>
        <v/>
      </c>
      <c r="H153" s="15" t="str">
        <f t="shared" si="17"/>
        <v/>
      </c>
      <c r="I153" s="15" t="str">
        <f>IF(競技者データ入力シート!E157="", "", 競技者データ入力シート!E157)</f>
        <v/>
      </c>
      <c r="J153" s="15" t="str">
        <f>IF(競技者データ入力シート!F157="", "", 競技者データ入力シート!F157)</f>
        <v/>
      </c>
      <c r="K153" s="15" t="str">
        <f>IF(競技者データ入力シート!H157="", "", 競技者データ入力シート!H157)</f>
        <v/>
      </c>
      <c r="L153" s="15" t="str">
        <f>IF(競技者データ入力シート!I157="", "", 競技者データ入力シート!I157)</f>
        <v/>
      </c>
      <c r="M153" s="15" t="str">
        <f>IF(競技者データ入力シート!J157="", "", 競技者データ入力シート!J157)</f>
        <v/>
      </c>
      <c r="N153" s="15" t="str">
        <f>IF(競技者データ入力シート!K157="", "", 競技者データ入力シート!K157)</f>
        <v/>
      </c>
      <c r="O153" s="15" t="str">
        <f>IF(競技者データ入力シート!L157="", "", 競技者データ入力シート!L157)</f>
        <v/>
      </c>
      <c r="P153" s="15" t="str">
        <f>IF(A153="","",競技者データ入力シート!$V$1)</f>
        <v/>
      </c>
      <c r="Q153" s="15" t="str">
        <f>IF(P153="", "", 競技者データ入力シート!$S$1)</f>
        <v/>
      </c>
      <c r="R153" s="15" t="str">
        <f>IF(P153="", "", 競技者データ入力シート!$O$1)</f>
        <v/>
      </c>
      <c r="T153" s="15" t="str">
        <f>IF(競技者データ入力シート!M157="", "", 競技者データ入力シート!M157)</f>
        <v/>
      </c>
      <c r="U153" s="15" t="str">
        <f>IF(V153="", "", IF($K153="男", VLOOKUP(V153, データ!$B$2:$C$101, 2, FALSE), IF($K153="女", VLOOKUP(V153, データ!$F$2:$H$101, 2, FALSE), "")))</f>
        <v/>
      </c>
      <c r="V153" s="15" t="str">
        <f>IF(A153="","",IF(競技者データ入力シート!N157="", "", 競技者データ入力シート!N157))</f>
        <v/>
      </c>
      <c r="W153" s="15" t="str">
        <f>IF(競技者データ入力シート!O157="", "", 競技者データ入力シート!O157)</f>
        <v/>
      </c>
      <c r="X153" s="15" t="str">
        <f>IF(競技者データ入力シート!Q157="", "", TRIM(競技者データ入力シート!Q157))</f>
        <v/>
      </c>
      <c r="Y153" s="15" t="str">
        <f>IF(競技者データ入力シート!R157="", "", 競技者データ入力シート!R157)</f>
        <v/>
      </c>
      <c r="Z153" s="15" t="str">
        <f>IF(AA153="", "", IF($K153="男", VLOOKUP(AA153, データ!$B$2:$C$101, 2, FALSE), IF($K153="女", VLOOKUP(AA153, データ!$F$2:$H$101, 2, FALSE), "")))</f>
        <v/>
      </c>
      <c r="AA153" s="15" t="str">
        <f>IF(A153="","",IF(競技者データ入力シート!S157="", "", 競技者データ入力シート!S157))</f>
        <v/>
      </c>
      <c r="AB153" s="15" t="str">
        <f>IF(競技者データ入力シート!T157="", "", 競技者データ入力シート!T157)</f>
        <v/>
      </c>
      <c r="AC153" s="15" t="str">
        <f>IF(競技者データ入力シート!V157="", "", TRIM(競技者データ入力シート!V157))</f>
        <v/>
      </c>
      <c r="AD153" s="15" t="str">
        <f>IF(競技者データ入力シート!W157="", "", 競技者データ入力シート!W157)</f>
        <v/>
      </c>
      <c r="AE153" s="15" t="str">
        <f>IF(AF153="", "", IF($K153="男", VLOOKUP(AF153, データ!$B$2:$C$101, 2, FALSE), IF($K153="女", VLOOKUP(AF153, データ!$F$2:$H$101, 2, FALSE), "")))</f>
        <v/>
      </c>
      <c r="AF153" s="15" t="str">
        <f>IF(A153="","",IF(競技者データ入力シート!X157="", "", 競技者データ入力シート!X157))</f>
        <v/>
      </c>
      <c r="AG153" s="15" t="str">
        <f>IF(競技者データ入力シート!Y157="", "", 競技者データ入力シート!Y157)</f>
        <v/>
      </c>
      <c r="AH153" s="15" t="str">
        <f>IF(競技者データ入力シート!AA157="", "", TRIM(競技者データ入力シート!AA157))</f>
        <v/>
      </c>
      <c r="AI153" s="15" t="str">
        <f>IF(競技者データ入力シート!AB157="", "", 競技者データ入力シート!AB157)</f>
        <v/>
      </c>
      <c r="AJ153" s="15" t="str">
        <f>IF(AK153="", "", IF($K153="男", VLOOKUP(AK153, データ!$B$2:$C$101, 2, FALSE), IF($K153="女", VLOOKUP(AK153, データ!$F$2:$H$101, 2, FALSE), "")))</f>
        <v/>
      </c>
      <c r="AK153" s="15" t="str">
        <f>IF(A153="","",IF(競技者データ入力シート!AC157="", "", 競技者データ入力シート!AC157))</f>
        <v/>
      </c>
      <c r="AL153" s="15" t="str">
        <f>IF(競技者データ入力シート!AD157="", "", 競技者データ入力シート!AD157)</f>
        <v/>
      </c>
      <c r="AM153" s="15" t="str">
        <f>IF(競技者データ入力シート!AF157="", "", TRIM(競技者データ入力シート!AF157))</f>
        <v/>
      </c>
      <c r="AN153" s="15" t="str">
        <f>IF(競技者データ入力シート!AG157="", "", 競技者データ入力シート!AG157)</f>
        <v/>
      </c>
      <c r="AO153" s="15" t="str">
        <f>IF(AP153="", "", IF($K153="男", VLOOKUP(AP153, データ!$B$2:$C$101, 2, FALSE), IF($K153="女", VLOOKUP(AP153, データ!$F$2:$H$101, 2, FALSE), "")))</f>
        <v/>
      </c>
      <c r="AP153" s="15" t="str">
        <f>IF(A153="","",IF(競技者データ入力シート!AH157="", "", 競技者データ入力シート!AH157))</f>
        <v/>
      </c>
      <c r="AQ153" s="15" t="str">
        <f>IF(競技者データ入力シート!AI157="", "", 競技者データ入力シート!AI157)</f>
        <v/>
      </c>
      <c r="AR153" s="15" t="str">
        <f>IF(競技者データ入力シート!AK157="", "", TRIM(競技者データ入力シート!AK157))</f>
        <v/>
      </c>
      <c r="AS153" s="15" t="str">
        <f>IF(競技者データ入力シート!AL157="", "", 競技者データ入力シート!AL157)</f>
        <v/>
      </c>
      <c r="AT153" s="15" t="str">
        <f t="shared" si="18"/>
        <v/>
      </c>
    </row>
    <row r="154" spans="1:46" x14ac:dyDescent="0.15">
      <c r="A154" s="15" t="str">
        <f>競技者データ入力シート!A158</f>
        <v/>
      </c>
      <c r="B154" s="15" t="str">
        <f>IF(競技者データ入力シート!B158="", "", 競技者データ入力シート!B158)</f>
        <v/>
      </c>
      <c r="C154" s="15" t="str">
        <f>IF(競技者データ入力シート!C158="", "", 競技者データ入力シート!C158)</f>
        <v/>
      </c>
      <c r="D154" s="15" t="str">
        <f>IF(競技者データ入力シート!D158="", "", 競技者データ入力シート!D158)</f>
        <v/>
      </c>
      <c r="E154" s="15" t="str">
        <f t="shared" si="14"/>
        <v/>
      </c>
      <c r="F154" s="15" t="str">
        <f t="shared" si="15"/>
        <v/>
      </c>
      <c r="G154" s="15" t="str">
        <f t="shared" si="16"/>
        <v/>
      </c>
      <c r="H154" s="15" t="str">
        <f t="shared" si="17"/>
        <v/>
      </c>
      <c r="I154" s="15" t="str">
        <f>IF(競技者データ入力シート!E158="", "", 競技者データ入力シート!E158)</f>
        <v/>
      </c>
      <c r="J154" s="15" t="str">
        <f>IF(競技者データ入力シート!F158="", "", 競技者データ入力シート!F158)</f>
        <v/>
      </c>
      <c r="K154" s="15" t="str">
        <f>IF(競技者データ入力シート!H158="", "", 競技者データ入力シート!H158)</f>
        <v/>
      </c>
      <c r="L154" s="15" t="str">
        <f>IF(競技者データ入力シート!I158="", "", 競技者データ入力シート!I158)</f>
        <v/>
      </c>
      <c r="M154" s="15" t="str">
        <f>IF(競技者データ入力シート!J158="", "", 競技者データ入力シート!J158)</f>
        <v/>
      </c>
      <c r="N154" s="15" t="str">
        <f>IF(競技者データ入力シート!K158="", "", 競技者データ入力シート!K158)</f>
        <v/>
      </c>
      <c r="O154" s="15" t="str">
        <f>IF(競技者データ入力シート!L158="", "", 競技者データ入力シート!L158)</f>
        <v/>
      </c>
      <c r="P154" s="15" t="str">
        <f>IF(A154="","",競技者データ入力シート!$V$1)</f>
        <v/>
      </c>
      <c r="Q154" s="15" t="str">
        <f>IF(P154="", "", 競技者データ入力シート!$S$1)</f>
        <v/>
      </c>
      <c r="R154" s="15" t="str">
        <f>IF(P154="", "", 競技者データ入力シート!$O$1)</f>
        <v/>
      </c>
      <c r="T154" s="15" t="str">
        <f>IF(競技者データ入力シート!M158="", "", 競技者データ入力シート!M158)</f>
        <v/>
      </c>
      <c r="U154" s="15" t="str">
        <f>IF(V154="", "", IF($K154="男", VLOOKUP(V154, データ!$B$2:$C$101, 2, FALSE), IF($K154="女", VLOOKUP(V154, データ!$F$2:$H$101, 2, FALSE), "")))</f>
        <v/>
      </c>
      <c r="V154" s="15" t="str">
        <f>IF(A154="","",IF(競技者データ入力シート!N158="", "", 競技者データ入力シート!N158))</f>
        <v/>
      </c>
      <c r="W154" s="15" t="str">
        <f>IF(競技者データ入力シート!O158="", "", 競技者データ入力シート!O158)</f>
        <v/>
      </c>
      <c r="X154" s="15" t="str">
        <f>IF(競技者データ入力シート!Q158="", "", TRIM(競技者データ入力シート!Q158))</f>
        <v/>
      </c>
      <c r="Y154" s="15" t="str">
        <f>IF(競技者データ入力シート!R158="", "", 競技者データ入力シート!R158)</f>
        <v/>
      </c>
      <c r="Z154" s="15" t="str">
        <f>IF(AA154="", "", IF($K154="男", VLOOKUP(AA154, データ!$B$2:$C$101, 2, FALSE), IF($K154="女", VLOOKUP(AA154, データ!$F$2:$H$101, 2, FALSE), "")))</f>
        <v/>
      </c>
      <c r="AA154" s="15" t="str">
        <f>IF(A154="","",IF(競技者データ入力シート!S158="", "", 競技者データ入力シート!S158))</f>
        <v/>
      </c>
      <c r="AB154" s="15" t="str">
        <f>IF(競技者データ入力シート!T158="", "", 競技者データ入力シート!T158)</f>
        <v/>
      </c>
      <c r="AC154" s="15" t="str">
        <f>IF(競技者データ入力シート!V158="", "", TRIM(競技者データ入力シート!V158))</f>
        <v/>
      </c>
      <c r="AD154" s="15" t="str">
        <f>IF(競技者データ入力シート!W158="", "", 競技者データ入力シート!W158)</f>
        <v/>
      </c>
      <c r="AE154" s="15" t="str">
        <f>IF(AF154="", "", IF($K154="男", VLOOKUP(AF154, データ!$B$2:$C$101, 2, FALSE), IF($K154="女", VLOOKUP(AF154, データ!$F$2:$H$101, 2, FALSE), "")))</f>
        <v/>
      </c>
      <c r="AF154" s="15" t="str">
        <f>IF(A154="","",IF(競技者データ入力シート!X158="", "", 競技者データ入力シート!X158))</f>
        <v/>
      </c>
      <c r="AG154" s="15" t="str">
        <f>IF(競技者データ入力シート!Y158="", "", 競技者データ入力シート!Y158)</f>
        <v/>
      </c>
      <c r="AH154" s="15" t="str">
        <f>IF(競技者データ入力シート!AA158="", "", TRIM(競技者データ入力シート!AA158))</f>
        <v/>
      </c>
      <c r="AI154" s="15" t="str">
        <f>IF(競技者データ入力シート!AB158="", "", 競技者データ入力シート!AB158)</f>
        <v/>
      </c>
      <c r="AJ154" s="15" t="str">
        <f>IF(AK154="", "", IF($K154="男", VLOOKUP(AK154, データ!$B$2:$C$101, 2, FALSE), IF($K154="女", VLOOKUP(AK154, データ!$F$2:$H$101, 2, FALSE), "")))</f>
        <v/>
      </c>
      <c r="AK154" s="15" t="str">
        <f>IF(A154="","",IF(競技者データ入力シート!AC158="", "", 競技者データ入力シート!AC158))</f>
        <v/>
      </c>
      <c r="AL154" s="15" t="str">
        <f>IF(競技者データ入力シート!AD158="", "", 競技者データ入力シート!AD158)</f>
        <v/>
      </c>
      <c r="AM154" s="15" t="str">
        <f>IF(競技者データ入力シート!AF158="", "", TRIM(競技者データ入力シート!AF158))</f>
        <v/>
      </c>
      <c r="AN154" s="15" t="str">
        <f>IF(競技者データ入力シート!AG158="", "", 競技者データ入力シート!AG158)</f>
        <v/>
      </c>
      <c r="AO154" s="15" t="str">
        <f>IF(AP154="", "", IF($K154="男", VLOOKUP(AP154, データ!$B$2:$C$101, 2, FALSE), IF($K154="女", VLOOKUP(AP154, データ!$F$2:$H$101, 2, FALSE), "")))</f>
        <v/>
      </c>
      <c r="AP154" s="15" t="str">
        <f>IF(A154="","",IF(競技者データ入力シート!AH158="", "", 競技者データ入力シート!AH158))</f>
        <v/>
      </c>
      <c r="AQ154" s="15" t="str">
        <f>IF(競技者データ入力シート!AI158="", "", 競技者データ入力シート!AI158)</f>
        <v/>
      </c>
      <c r="AR154" s="15" t="str">
        <f>IF(競技者データ入力シート!AK158="", "", TRIM(競技者データ入力シート!AK158))</f>
        <v/>
      </c>
      <c r="AS154" s="15" t="str">
        <f>IF(競技者データ入力シート!AL158="", "", 競技者データ入力シート!AL158)</f>
        <v/>
      </c>
      <c r="AT154" s="15" t="str">
        <f t="shared" si="18"/>
        <v/>
      </c>
    </row>
    <row r="155" spans="1:46" x14ac:dyDescent="0.15">
      <c r="A155" s="15" t="str">
        <f>競技者データ入力シート!A159</f>
        <v/>
      </c>
      <c r="B155" s="15" t="str">
        <f>IF(競技者データ入力シート!B159="", "", 競技者データ入力シート!B159)</f>
        <v/>
      </c>
      <c r="C155" s="15" t="str">
        <f>IF(競技者データ入力シート!C159="", "", 競技者データ入力シート!C159)</f>
        <v/>
      </c>
      <c r="D155" s="15" t="str">
        <f>IF(競技者データ入力シート!D159="", "", 競技者データ入力シート!D159)</f>
        <v/>
      </c>
      <c r="E155" s="15" t="str">
        <f t="shared" si="14"/>
        <v/>
      </c>
      <c r="F155" s="15" t="str">
        <f t="shared" si="15"/>
        <v/>
      </c>
      <c r="G155" s="15" t="str">
        <f t="shared" si="16"/>
        <v/>
      </c>
      <c r="H155" s="15" t="str">
        <f t="shared" si="17"/>
        <v/>
      </c>
      <c r="I155" s="15" t="str">
        <f>IF(競技者データ入力シート!E159="", "", 競技者データ入力シート!E159)</f>
        <v/>
      </c>
      <c r="J155" s="15" t="str">
        <f>IF(競技者データ入力シート!F159="", "", 競技者データ入力シート!F159)</f>
        <v/>
      </c>
      <c r="K155" s="15" t="str">
        <f>IF(競技者データ入力シート!H159="", "", 競技者データ入力シート!H159)</f>
        <v/>
      </c>
      <c r="L155" s="15" t="str">
        <f>IF(競技者データ入力シート!I159="", "", 競技者データ入力シート!I159)</f>
        <v/>
      </c>
      <c r="M155" s="15" t="str">
        <f>IF(競技者データ入力シート!J159="", "", 競技者データ入力シート!J159)</f>
        <v/>
      </c>
      <c r="N155" s="15" t="str">
        <f>IF(競技者データ入力シート!K159="", "", 競技者データ入力シート!K159)</f>
        <v/>
      </c>
      <c r="O155" s="15" t="str">
        <f>IF(競技者データ入力シート!L159="", "", 競技者データ入力シート!L159)</f>
        <v/>
      </c>
      <c r="P155" s="15" t="str">
        <f>IF(A155="","",競技者データ入力シート!$V$1)</f>
        <v/>
      </c>
      <c r="Q155" s="15" t="str">
        <f>IF(P155="", "", 競技者データ入力シート!$S$1)</f>
        <v/>
      </c>
      <c r="R155" s="15" t="str">
        <f>IF(P155="", "", 競技者データ入力シート!$O$1)</f>
        <v/>
      </c>
      <c r="T155" s="15" t="str">
        <f>IF(競技者データ入力シート!M159="", "", 競技者データ入力シート!M159)</f>
        <v/>
      </c>
      <c r="U155" s="15" t="str">
        <f>IF(V155="", "", IF($K155="男", VLOOKUP(V155, データ!$B$2:$C$101, 2, FALSE), IF($K155="女", VLOOKUP(V155, データ!$F$2:$H$101, 2, FALSE), "")))</f>
        <v/>
      </c>
      <c r="V155" s="15" t="str">
        <f>IF(A155="","",IF(競技者データ入力シート!N159="", "", 競技者データ入力シート!N159))</f>
        <v/>
      </c>
      <c r="W155" s="15" t="str">
        <f>IF(競技者データ入力シート!O159="", "", 競技者データ入力シート!O159)</f>
        <v/>
      </c>
      <c r="X155" s="15" t="str">
        <f>IF(競技者データ入力シート!Q159="", "", TRIM(競技者データ入力シート!Q159))</f>
        <v/>
      </c>
      <c r="Y155" s="15" t="str">
        <f>IF(競技者データ入力シート!R159="", "", 競技者データ入力シート!R159)</f>
        <v/>
      </c>
      <c r="Z155" s="15" t="str">
        <f>IF(AA155="", "", IF($K155="男", VLOOKUP(AA155, データ!$B$2:$C$101, 2, FALSE), IF($K155="女", VLOOKUP(AA155, データ!$F$2:$H$101, 2, FALSE), "")))</f>
        <v/>
      </c>
      <c r="AA155" s="15" t="str">
        <f>IF(A155="","",IF(競技者データ入力シート!S159="", "", 競技者データ入力シート!S159))</f>
        <v/>
      </c>
      <c r="AB155" s="15" t="str">
        <f>IF(競技者データ入力シート!T159="", "", 競技者データ入力シート!T159)</f>
        <v/>
      </c>
      <c r="AC155" s="15" t="str">
        <f>IF(競技者データ入力シート!V159="", "", TRIM(競技者データ入力シート!V159))</f>
        <v/>
      </c>
      <c r="AD155" s="15" t="str">
        <f>IF(競技者データ入力シート!W159="", "", 競技者データ入力シート!W159)</f>
        <v/>
      </c>
      <c r="AE155" s="15" t="str">
        <f>IF(AF155="", "", IF($K155="男", VLOOKUP(AF155, データ!$B$2:$C$101, 2, FALSE), IF($K155="女", VLOOKUP(AF155, データ!$F$2:$H$101, 2, FALSE), "")))</f>
        <v/>
      </c>
      <c r="AF155" s="15" t="str">
        <f>IF(A155="","",IF(競技者データ入力シート!X159="", "", 競技者データ入力シート!X159))</f>
        <v/>
      </c>
      <c r="AG155" s="15" t="str">
        <f>IF(競技者データ入力シート!Y159="", "", 競技者データ入力シート!Y159)</f>
        <v/>
      </c>
      <c r="AH155" s="15" t="str">
        <f>IF(競技者データ入力シート!AA159="", "", TRIM(競技者データ入力シート!AA159))</f>
        <v/>
      </c>
      <c r="AI155" s="15" t="str">
        <f>IF(競技者データ入力シート!AB159="", "", 競技者データ入力シート!AB159)</f>
        <v/>
      </c>
      <c r="AJ155" s="15" t="str">
        <f>IF(AK155="", "", IF($K155="男", VLOOKUP(AK155, データ!$B$2:$C$101, 2, FALSE), IF($K155="女", VLOOKUP(AK155, データ!$F$2:$H$101, 2, FALSE), "")))</f>
        <v/>
      </c>
      <c r="AK155" s="15" t="str">
        <f>IF(A155="","",IF(競技者データ入力シート!AC159="", "", 競技者データ入力シート!AC159))</f>
        <v/>
      </c>
      <c r="AL155" s="15" t="str">
        <f>IF(競技者データ入力シート!AD159="", "", 競技者データ入力シート!AD159)</f>
        <v/>
      </c>
      <c r="AM155" s="15" t="str">
        <f>IF(競技者データ入力シート!AF159="", "", TRIM(競技者データ入力シート!AF159))</f>
        <v/>
      </c>
      <c r="AN155" s="15" t="str">
        <f>IF(競技者データ入力シート!AG159="", "", 競技者データ入力シート!AG159)</f>
        <v/>
      </c>
      <c r="AO155" s="15" t="str">
        <f>IF(AP155="", "", IF($K155="男", VLOOKUP(AP155, データ!$B$2:$C$101, 2, FALSE), IF($K155="女", VLOOKUP(AP155, データ!$F$2:$H$101, 2, FALSE), "")))</f>
        <v/>
      </c>
      <c r="AP155" s="15" t="str">
        <f>IF(A155="","",IF(競技者データ入力シート!AH159="", "", 競技者データ入力シート!AH159))</f>
        <v/>
      </c>
      <c r="AQ155" s="15" t="str">
        <f>IF(競技者データ入力シート!AI159="", "", 競技者データ入力シート!AI159)</f>
        <v/>
      </c>
      <c r="AR155" s="15" t="str">
        <f>IF(競技者データ入力シート!AK159="", "", TRIM(競技者データ入力シート!AK159))</f>
        <v/>
      </c>
      <c r="AS155" s="15" t="str">
        <f>IF(競技者データ入力シート!AL159="", "", 競技者データ入力シート!AL159)</f>
        <v/>
      </c>
      <c r="AT155" s="15" t="str">
        <f t="shared" si="18"/>
        <v/>
      </c>
    </row>
    <row r="156" spans="1:46" x14ac:dyDescent="0.15">
      <c r="A156" s="15" t="str">
        <f>競技者データ入力シート!A160</f>
        <v/>
      </c>
      <c r="B156" s="15" t="str">
        <f>IF(競技者データ入力シート!B160="", "", 競技者データ入力シート!B160)</f>
        <v/>
      </c>
      <c r="C156" s="15" t="str">
        <f>IF(競技者データ入力シート!C160="", "", 競技者データ入力シート!C160)</f>
        <v/>
      </c>
      <c r="D156" s="15" t="str">
        <f>IF(競技者データ入力シート!D160="", "", 競技者データ入力シート!D160)</f>
        <v/>
      </c>
      <c r="E156" s="15" t="str">
        <f t="shared" si="14"/>
        <v/>
      </c>
      <c r="F156" s="15" t="str">
        <f t="shared" si="15"/>
        <v/>
      </c>
      <c r="G156" s="15" t="str">
        <f t="shared" si="16"/>
        <v/>
      </c>
      <c r="H156" s="15" t="str">
        <f t="shared" si="17"/>
        <v/>
      </c>
      <c r="I156" s="15" t="str">
        <f>IF(競技者データ入力シート!E160="", "", 競技者データ入力シート!E160)</f>
        <v/>
      </c>
      <c r="J156" s="15" t="str">
        <f>IF(競技者データ入力シート!F160="", "", 競技者データ入力シート!F160)</f>
        <v/>
      </c>
      <c r="K156" s="15" t="str">
        <f>IF(競技者データ入力シート!H160="", "", 競技者データ入力シート!H160)</f>
        <v/>
      </c>
      <c r="L156" s="15" t="str">
        <f>IF(競技者データ入力シート!I160="", "", 競技者データ入力シート!I160)</f>
        <v/>
      </c>
      <c r="M156" s="15" t="str">
        <f>IF(競技者データ入力シート!J160="", "", 競技者データ入力シート!J160)</f>
        <v/>
      </c>
      <c r="N156" s="15" t="str">
        <f>IF(競技者データ入力シート!K160="", "", 競技者データ入力シート!K160)</f>
        <v/>
      </c>
      <c r="O156" s="15" t="str">
        <f>IF(競技者データ入力シート!L160="", "", 競技者データ入力シート!L160)</f>
        <v/>
      </c>
      <c r="P156" s="15" t="str">
        <f>IF(A156="","",競技者データ入力シート!$V$1)</f>
        <v/>
      </c>
      <c r="Q156" s="15" t="str">
        <f>IF(P156="", "", 競技者データ入力シート!$S$1)</f>
        <v/>
      </c>
      <c r="R156" s="15" t="str">
        <f>IF(P156="", "", 競技者データ入力シート!$O$1)</f>
        <v/>
      </c>
      <c r="T156" s="15" t="str">
        <f>IF(競技者データ入力シート!M160="", "", 競技者データ入力シート!M160)</f>
        <v/>
      </c>
      <c r="U156" s="15" t="str">
        <f>IF(V156="", "", IF($K156="男", VLOOKUP(V156, データ!$B$2:$C$101, 2, FALSE), IF($K156="女", VLOOKUP(V156, データ!$F$2:$H$101, 2, FALSE), "")))</f>
        <v/>
      </c>
      <c r="V156" s="15" t="str">
        <f>IF(A156="","",IF(競技者データ入力シート!N160="", "", 競技者データ入力シート!N160))</f>
        <v/>
      </c>
      <c r="W156" s="15" t="str">
        <f>IF(競技者データ入力シート!O160="", "", 競技者データ入力シート!O160)</f>
        <v/>
      </c>
      <c r="X156" s="15" t="str">
        <f>IF(競技者データ入力シート!Q160="", "", TRIM(競技者データ入力シート!Q160))</f>
        <v/>
      </c>
      <c r="Y156" s="15" t="str">
        <f>IF(競技者データ入力シート!R160="", "", 競技者データ入力シート!R160)</f>
        <v/>
      </c>
      <c r="Z156" s="15" t="str">
        <f>IF(AA156="", "", IF($K156="男", VLOOKUP(AA156, データ!$B$2:$C$101, 2, FALSE), IF($K156="女", VLOOKUP(AA156, データ!$F$2:$H$101, 2, FALSE), "")))</f>
        <v/>
      </c>
      <c r="AA156" s="15" t="str">
        <f>IF(A156="","",IF(競技者データ入力シート!S160="", "", 競技者データ入力シート!S160))</f>
        <v/>
      </c>
      <c r="AB156" s="15" t="str">
        <f>IF(競技者データ入力シート!T160="", "", 競技者データ入力シート!T160)</f>
        <v/>
      </c>
      <c r="AC156" s="15" t="str">
        <f>IF(競技者データ入力シート!V160="", "", TRIM(競技者データ入力シート!V160))</f>
        <v/>
      </c>
      <c r="AD156" s="15" t="str">
        <f>IF(競技者データ入力シート!W160="", "", 競技者データ入力シート!W160)</f>
        <v/>
      </c>
      <c r="AE156" s="15" t="str">
        <f>IF(AF156="", "", IF($K156="男", VLOOKUP(AF156, データ!$B$2:$C$101, 2, FALSE), IF($K156="女", VLOOKUP(AF156, データ!$F$2:$H$101, 2, FALSE), "")))</f>
        <v/>
      </c>
      <c r="AF156" s="15" t="str">
        <f>IF(A156="","",IF(競技者データ入力シート!X160="", "", 競技者データ入力シート!X160))</f>
        <v/>
      </c>
      <c r="AG156" s="15" t="str">
        <f>IF(競技者データ入力シート!Y160="", "", 競技者データ入力シート!Y160)</f>
        <v/>
      </c>
      <c r="AH156" s="15" t="str">
        <f>IF(競技者データ入力シート!AA160="", "", TRIM(競技者データ入力シート!AA160))</f>
        <v/>
      </c>
      <c r="AI156" s="15" t="str">
        <f>IF(競技者データ入力シート!AB160="", "", 競技者データ入力シート!AB160)</f>
        <v/>
      </c>
      <c r="AJ156" s="15" t="str">
        <f>IF(AK156="", "", IF($K156="男", VLOOKUP(AK156, データ!$B$2:$C$101, 2, FALSE), IF($K156="女", VLOOKUP(AK156, データ!$F$2:$H$101, 2, FALSE), "")))</f>
        <v/>
      </c>
      <c r="AK156" s="15" t="str">
        <f>IF(A156="","",IF(競技者データ入力シート!AC160="", "", 競技者データ入力シート!AC160))</f>
        <v/>
      </c>
      <c r="AL156" s="15" t="str">
        <f>IF(競技者データ入力シート!AD160="", "", 競技者データ入力シート!AD160)</f>
        <v/>
      </c>
      <c r="AM156" s="15" t="str">
        <f>IF(競技者データ入力シート!AF160="", "", TRIM(競技者データ入力シート!AF160))</f>
        <v/>
      </c>
      <c r="AN156" s="15" t="str">
        <f>IF(競技者データ入力シート!AG160="", "", 競技者データ入力シート!AG160)</f>
        <v/>
      </c>
      <c r="AO156" s="15" t="str">
        <f>IF(AP156="", "", IF($K156="男", VLOOKUP(AP156, データ!$B$2:$C$101, 2, FALSE), IF($K156="女", VLOOKUP(AP156, データ!$F$2:$H$101, 2, FALSE), "")))</f>
        <v/>
      </c>
      <c r="AP156" s="15" t="str">
        <f>IF(A156="","",IF(競技者データ入力シート!AH160="", "", 競技者データ入力シート!AH160))</f>
        <v/>
      </c>
      <c r="AQ156" s="15" t="str">
        <f>IF(競技者データ入力シート!AI160="", "", 競技者データ入力シート!AI160)</f>
        <v/>
      </c>
      <c r="AR156" s="15" t="str">
        <f>IF(競技者データ入力シート!AK160="", "", TRIM(競技者データ入力シート!AK160))</f>
        <v/>
      </c>
      <c r="AS156" s="15" t="str">
        <f>IF(競技者データ入力シート!AL160="", "", 競技者データ入力シート!AL160)</f>
        <v/>
      </c>
      <c r="AT156" s="15" t="str">
        <f t="shared" si="18"/>
        <v/>
      </c>
    </row>
    <row r="157" spans="1:46" x14ac:dyDescent="0.15">
      <c r="A157" s="15" t="str">
        <f>競技者データ入力シート!A161</f>
        <v/>
      </c>
      <c r="B157" s="15" t="str">
        <f>IF(競技者データ入力シート!B161="", "", 競技者データ入力シート!B161)</f>
        <v/>
      </c>
      <c r="C157" s="15" t="str">
        <f>IF(競技者データ入力シート!C161="", "", 競技者データ入力シート!C161)</f>
        <v/>
      </c>
      <c r="D157" s="15" t="str">
        <f>IF(競技者データ入力シート!D161="", "", 競技者データ入力シート!D161)</f>
        <v/>
      </c>
      <c r="E157" s="15" t="str">
        <f t="shared" si="14"/>
        <v/>
      </c>
      <c r="F157" s="15" t="str">
        <f t="shared" si="15"/>
        <v/>
      </c>
      <c r="G157" s="15" t="str">
        <f t="shared" si="16"/>
        <v/>
      </c>
      <c r="H157" s="15" t="str">
        <f t="shared" si="17"/>
        <v/>
      </c>
      <c r="I157" s="15" t="str">
        <f>IF(競技者データ入力シート!E161="", "", 競技者データ入力シート!E161)</f>
        <v/>
      </c>
      <c r="J157" s="15" t="str">
        <f>IF(競技者データ入力シート!F161="", "", 競技者データ入力シート!F161)</f>
        <v/>
      </c>
      <c r="K157" s="15" t="str">
        <f>IF(競技者データ入力シート!H161="", "", 競技者データ入力シート!H161)</f>
        <v/>
      </c>
      <c r="L157" s="15" t="str">
        <f>IF(競技者データ入力シート!I161="", "", 競技者データ入力シート!I161)</f>
        <v/>
      </c>
      <c r="M157" s="15" t="str">
        <f>IF(競技者データ入力シート!J161="", "", 競技者データ入力シート!J161)</f>
        <v/>
      </c>
      <c r="N157" s="15" t="str">
        <f>IF(競技者データ入力シート!K161="", "", 競技者データ入力シート!K161)</f>
        <v/>
      </c>
      <c r="O157" s="15" t="str">
        <f>IF(競技者データ入力シート!L161="", "", 競技者データ入力シート!L161)</f>
        <v/>
      </c>
      <c r="P157" s="15" t="str">
        <f>IF(A157="","",競技者データ入力シート!$V$1)</f>
        <v/>
      </c>
      <c r="Q157" s="15" t="str">
        <f>IF(P157="", "", 競技者データ入力シート!$S$1)</f>
        <v/>
      </c>
      <c r="R157" s="15" t="str">
        <f>IF(P157="", "", 競技者データ入力シート!$O$1)</f>
        <v/>
      </c>
      <c r="T157" s="15" t="str">
        <f>IF(競技者データ入力シート!M161="", "", 競技者データ入力シート!M161)</f>
        <v/>
      </c>
      <c r="U157" s="15" t="str">
        <f>IF(V157="", "", IF($K157="男", VLOOKUP(V157, データ!$B$2:$C$101, 2, FALSE), IF($K157="女", VLOOKUP(V157, データ!$F$2:$H$101, 2, FALSE), "")))</f>
        <v/>
      </c>
      <c r="V157" s="15" t="str">
        <f>IF(A157="","",IF(競技者データ入力シート!N161="", "", 競技者データ入力シート!N161))</f>
        <v/>
      </c>
      <c r="W157" s="15" t="str">
        <f>IF(競技者データ入力シート!O161="", "", 競技者データ入力シート!O161)</f>
        <v/>
      </c>
      <c r="X157" s="15" t="str">
        <f>IF(競技者データ入力シート!Q161="", "", TRIM(競技者データ入力シート!Q161))</f>
        <v/>
      </c>
      <c r="Y157" s="15" t="str">
        <f>IF(競技者データ入力シート!R161="", "", 競技者データ入力シート!R161)</f>
        <v/>
      </c>
      <c r="Z157" s="15" t="str">
        <f>IF(AA157="", "", IF($K157="男", VLOOKUP(AA157, データ!$B$2:$C$101, 2, FALSE), IF($K157="女", VLOOKUP(AA157, データ!$F$2:$H$101, 2, FALSE), "")))</f>
        <v/>
      </c>
      <c r="AA157" s="15" t="str">
        <f>IF(A157="","",IF(競技者データ入力シート!S161="", "", 競技者データ入力シート!S161))</f>
        <v/>
      </c>
      <c r="AB157" s="15" t="str">
        <f>IF(競技者データ入力シート!T161="", "", 競技者データ入力シート!T161)</f>
        <v/>
      </c>
      <c r="AC157" s="15" t="str">
        <f>IF(競技者データ入力シート!V161="", "", TRIM(競技者データ入力シート!V161))</f>
        <v/>
      </c>
      <c r="AD157" s="15" t="str">
        <f>IF(競技者データ入力シート!W161="", "", 競技者データ入力シート!W161)</f>
        <v/>
      </c>
      <c r="AE157" s="15" t="str">
        <f>IF(AF157="", "", IF($K157="男", VLOOKUP(AF157, データ!$B$2:$C$101, 2, FALSE), IF($K157="女", VLOOKUP(AF157, データ!$F$2:$H$101, 2, FALSE), "")))</f>
        <v/>
      </c>
      <c r="AF157" s="15" t="str">
        <f>IF(A157="","",IF(競技者データ入力シート!X161="", "", 競技者データ入力シート!X161))</f>
        <v/>
      </c>
      <c r="AG157" s="15" t="str">
        <f>IF(競技者データ入力シート!Y161="", "", 競技者データ入力シート!Y161)</f>
        <v/>
      </c>
      <c r="AH157" s="15" t="str">
        <f>IF(競技者データ入力シート!AA161="", "", TRIM(競技者データ入力シート!AA161))</f>
        <v/>
      </c>
      <c r="AI157" s="15" t="str">
        <f>IF(競技者データ入力シート!AB161="", "", 競技者データ入力シート!AB161)</f>
        <v/>
      </c>
      <c r="AJ157" s="15" t="str">
        <f>IF(AK157="", "", IF($K157="男", VLOOKUP(AK157, データ!$B$2:$C$101, 2, FALSE), IF($K157="女", VLOOKUP(AK157, データ!$F$2:$H$101, 2, FALSE), "")))</f>
        <v/>
      </c>
      <c r="AK157" s="15" t="str">
        <f>IF(A157="","",IF(競技者データ入力シート!AC161="", "", 競技者データ入力シート!AC161))</f>
        <v/>
      </c>
      <c r="AL157" s="15" t="str">
        <f>IF(競技者データ入力シート!AD161="", "", 競技者データ入力シート!AD161)</f>
        <v/>
      </c>
      <c r="AM157" s="15" t="str">
        <f>IF(競技者データ入力シート!AF161="", "", TRIM(競技者データ入力シート!AF161))</f>
        <v/>
      </c>
      <c r="AN157" s="15" t="str">
        <f>IF(競技者データ入力シート!AG161="", "", 競技者データ入力シート!AG161)</f>
        <v/>
      </c>
      <c r="AO157" s="15" t="str">
        <f>IF(AP157="", "", IF($K157="男", VLOOKUP(AP157, データ!$B$2:$C$101, 2, FALSE), IF($K157="女", VLOOKUP(AP157, データ!$F$2:$H$101, 2, FALSE), "")))</f>
        <v/>
      </c>
      <c r="AP157" s="15" t="str">
        <f>IF(A157="","",IF(競技者データ入力シート!AH161="", "", 競技者データ入力シート!AH161))</f>
        <v/>
      </c>
      <c r="AQ157" s="15" t="str">
        <f>IF(競技者データ入力シート!AI161="", "", 競技者データ入力シート!AI161)</f>
        <v/>
      </c>
      <c r="AR157" s="15" t="str">
        <f>IF(競技者データ入力シート!AK161="", "", TRIM(競技者データ入力シート!AK161))</f>
        <v/>
      </c>
      <c r="AS157" s="15" t="str">
        <f>IF(競技者データ入力シート!AL161="", "", 競技者データ入力シート!AL161)</f>
        <v/>
      </c>
      <c r="AT157" s="15" t="str">
        <f t="shared" si="18"/>
        <v/>
      </c>
    </row>
    <row r="158" spans="1:46" x14ac:dyDescent="0.15">
      <c r="A158" s="15" t="str">
        <f>競技者データ入力シート!A162</f>
        <v/>
      </c>
      <c r="B158" s="15" t="str">
        <f>IF(競技者データ入力シート!B162="", "", 競技者データ入力シート!B162)</f>
        <v/>
      </c>
      <c r="C158" s="15" t="str">
        <f>IF(競技者データ入力シート!C162="", "", 競技者データ入力シート!C162)</f>
        <v/>
      </c>
      <c r="D158" s="15" t="str">
        <f>IF(競技者データ入力シート!D162="", "", 競技者データ入力シート!D162)</f>
        <v/>
      </c>
      <c r="E158" s="15" t="str">
        <f t="shared" si="14"/>
        <v/>
      </c>
      <c r="F158" s="15" t="str">
        <f t="shared" si="15"/>
        <v/>
      </c>
      <c r="G158" s="15" t="str">
        <f t="shared" si="16"/>
        <v/>
      </c>
      <c r="H158" s="15" t="str">
        <f t="shared" si="17"/>
        <v/>
      </c>
      <c r="I158" s="15" t="str">
        <f>IF(競技者データ入力シート!E162="", "", 競技者データ入力シート!E162)</f>
        <v/>
      </c>
      <c r="J158" s="15" t="str">
        <f>IF(競技者データ入力シート!F162="", "", 競技者データ入力シート!F162)</f>
        <v/>
      </c>
      <c r="K158" s="15" t="str">
        <f>IF(競技者データ入力シート!H162="", "", 競技者データ入力シート!H162)</f>
        <v/>
      </c>
      <c r="L158" s="15" t="str">
        <f>IF(競技者データ入力シート!I162="", "", 競技者データ入力シート!I162)</f>
        <v/>
      </c>
      <c r="M158" s="15" t="str">
        <f>IF(競技者データ入力シート!J162="", "", 競技者データ入力シート!J162)</f>
        <v/>
      </c>
      <c r="N158" s="15" t="str">
        <f>IF(競技者データ入力シート!K162="", "", 競技者データ入力シート!K162)</f>
        <v/>
      </c>
      <c r="O158" s="15" t="str">
        <f>IF(競技者データ入力シート!L162="", "", 競技者データ入力シート!L162)</f>
        <v/>
      </c>
      <c r="P158" s="15" t="str">
        <f>IF(A158="","",競技者データ入力シート!$V$1)</f>
        <v/>
      </c>
      <c r="Q158" s="15" t="str">
        <f>IF(P158="", "", 競技者データ入力シート!$S$1)</f>
        <v/>
      </c>
      <c r="R158" s="15" t="str">
        <f>IF(P158="", "", 競技者データ入力シート!$O$1)</f>
        <v/>
      </c>
      <c r="T158" s="15" t="str">
        <f>IF(競技者データ入力シート!M162="", "", 競技者データ入力シート!M162)</f>
        <v/>
      </c>
      <c r="U158" s="15" t="str">
        <f>IF(V158="", "", IF($K158="男", VLOOKUP(V158, データ!$B$2:$C$101, 2, FALSE), IF($K158="女", VLOOKUP(V158, データ!$F$2:$H$101, 2, FALSE), "")))</f>
        <v/>
      </c>
      <c r="V158" s="15" t="str">
        <f>IF(A158="","",IF(競技者データ入力シート!N162="", "", 競技者データ入力シート!N162))</f>
        <v/>
      </c>
      <c r="W158" s="15" t="str">
        <f>IF(競技者データ入力シート!O162="", "", 競技者データ入力シート!O162)</f>
        <v/>
      </c>
      <c r="X158" s="15" t="str">
        <f>IF(競技者データ入力シート!Q162="", "", TRIM(競技者データ入力シート!Q162))</f>
        <v/>
      </c>
      <c r="Y158" s="15" t="str">
        <f>IF(競技者データ入力シート!R162="", "", 競技者データ入力シート!R162)</f>
        <v/>
      </c>
      <c r="Z158" s="15" t="str">
        <f>IF(AA158="", "", IF($K158="男", VLOOKUP(AA158, データ!$B$2:$C$101, 2, FALSE), IF($K158="女", VLOOKUP(AA158, データ!$F$2:$H$101, 2, FALSE), "")))</f>
        <v/>
      </c>
      <c r="AA158" s="15" t="str">
        <f>IF(A158="","",IF(競技者データ入力シート!S162="", "", 競技者データ入力シート!S162))</f>
        <v/>
      </c>
      <c r="AB158" s="15" t="str">
        <f>IF(競技者データ入力シート!T162="", "", 競技者データ入力シート!T162)</f>
        <v/>
      </c>
      <c r="AC158" s="15" t="str">
        <f>IF(競技者データ入力シート!V162="", "", TRIM(競技者データ入力シート!V162))</f>
        <v/>
      </c>
      <c r="AD158" s="15" t="str">
        <f>IF(競技者データ入力シート!W162="", "", 競技者データ入力シート!W162)</f>
        <v/>
      </c>
      <c r="AE158" s="15" t="str">
        <f>IF(AF158="", "", IF($K158="男", VLOOKUP(AF158, データ!$B$2:$C$101, 2, FALSE), IF($K158="女", VLOOKUP(AF158, データ!$F$2:$H$101, 2, FALSE), "")))</f>
        <v/>
      </c>
      <c r="AF158" s="15" t="str">
        <f>IF(A158="","",IF(競技者データ入力シート!X162="", "", 競技者データ入力シート!X162))</f>
        <v/>
      </c>
      <c r="AG158" s="15" t="str">
        <f>IF(競技者データ入力シート!Y162="", "", 競技者データ入力シート!Y162)</f>
        <v/>
      </c>
      <c r="AH158" s="15" t="str">
        <f>IF(競技者データ入力シート!AA162="", "", TRIM(競技者データ入力シート!AA162))</f>
        <v/>
      </c>
      <c r="AI158" s="15" t="str">
        <f>IF(競技者データ入力シート!AB162="", "", 競技者データ入力シート!AB162)</f>
        <v/>
      </c>
      <c r="AJ158" s="15" t="str">
        <f>IF(AK158="", "", IF($K158="男", VLOOKUP(AK158, データ!$B$2:$C$101, 2, FALSE), IF($K158="女", VLOOKUP(AK158, データ!$F$2:$H$101, 2, FALSE), "")))</f>
        <v/>
      </c>
      <c r="AK158" s="15" t="str">
        <f>IF(A158="","",IF(競技者データ入力シート!AC162="", "", 競技者データ入力シート!AC162))</f>
        <v/>
      </c>
      <c r="AL158" s="15" t="str">
        <f>IF(競技者データ入力シート!AD162="", "", 競技者データ入力シート!AD162)</f>
        <v/>
      </c>
      <c r="AM158" s="15" t="str">
        <f>IF(競技者データ入力シート!AF162="", "", TRIM(競技者データ入力シート!AF162))</f>
        <v/>
      </c>
      <c r="AN158" s="15" t="str">
        <f>IF(競技者データ入力シート!AG162="", "", 競技者データ入力シート!AG162)</f>
        <v/>
      </c>
      <c r="AO158" s="15" t="str">
        <f>IF(AP158="", "", IF($K158="男", VLOOKUP(AP158, データ!$B$2:$C$101, 2, FALSE), IF($K158="女", VLOOKUP(AP158, データ!$F$2:$H$101, 2, FALSE), "")))</f>
        <v/>
      </c>
      <c r="AP158" s="15" t="str">
        <f>IF(A158="","",IF(競技者データ入力シート!AH162="", "", 競技者データ入力シート!AH162))</f>
        <v/>
      </c>
      <c r="AQ158" s="15" t="str">
        <f>IF(競技者データ入力シート!AI162="", "", 競技者データ入力シート!AI162)</f>
        <v/>
      </c>
      <c r="AR158" s="15" t="str">
        <f>IF(競技者データ入力シート!AK162="", "", TRIM(競技者データ入力シート!AK162))</f>
        <v/>
      </c>
      <c r="AS158" s="15" t="str">
        <f>IF(競技者データ入力シート!AL162="", "", 競技者データ入力シート!AL162)</f>
        <v/>
      </c>
      <c r="AT158" s="15" t="str">
        <f t="shared" si="18"/>
        <v/>
      </c>
    </row>
    <row r="159" spans="1:46" x14ac:dyDescent="0.15">
      <c r="A159" s="15" t="str">
        <f>競技者データ入力シート!A163</f>
        <v/>
      </c>
      <c r="B159" s="15" t="str">
        <f>IF(競技者データ入力シート!B163="", "", 競技者データ入力シート!B163)</f>
        <v/>
      </c>
      <c r="C159" s="15" t="str">
        <f>IF(競技者データ入力シート!C163="", "", 競技者データ入力シート!C163)</f>
        <v/>
      </c>
      <c r="D159" s="15" t="str">
        <f>IF(競技者データ入力シート!D163="", "", 競技者データ入力シート!D163)</f>
        <v/>
      </c>
      <c r="E159" s="15" t="str">
        <f t="shared" si="14"/>
        <v/>
      </c>
      <c r="F159" s="15" t="str">
        <f t="shared" si="15"/>
        <v/>
      </c>
      <c r="G159" s="15" t="str">
        <f t="shared" si="16"/>
        <v/>
      </c>
      <c r="H159" s="15" t="str">
        <f t="shared" si="17"/>
        <v/>
      </c>
      <c r="I159" s="15" t="str">
        <f>IF(競技者データ入力シート!E163="", "", 競技者データ入力シート!E163)</f>
        <v/>
      </c>
      <c r="J159" s="15" t="str">
        <f>IF(競技者データ入力シート!F163="", "", 競技者データ入力シート!F163)</f>
        <v/>
      </c>
      <c r="K159" s="15" t="str">
        <f>IF(競技者データ入力シート!H163="", "", 競技者データ入力シート!H163)</f>
        <v/>
      </c>
      <c r="L159" s="15" t="str">
        <f>IF(競技者データ入力シート!I163="", "", 競技者データ入力シート!I163)</f>
        <v/>
      </c>
      <c r="M159" s="15" t="str">
        <f>IF(競技者データ入力シート!J163="", "", 競技者データ入力シート!J163)</f>
        <v/>
      </c>
      <c r="N159" s="15" t="str">
        <f>IF(競技者データ入力シート!K163="", "", 競技者データ入力シート!K163)</f>
        <v/>
      </c>
      <c r="O159" s="15" t="str">
        <f>IF(競技者データ入力シート!L163="", "", 競技者データ入力シート!L163)</f>
        <v/>
      </c>
      <c r="P159" s="15" t="str">
        <f>IF(A159="","",競技者データ入力シート!$V$1)</f>
        <v/>
      </c>
      <c r="Q159" s="15" t="str">
        <f>IF(P159="", "", 競技者データ入力シート!$S$1)</f>
        <v/>
      </c>
      <c r="R159" s="15" t="str">
        <f>IF(P159="", "", 競技者データ入力シート!$O$1)</f>
        <v/>
      </c>
      <c r="T159" s="15" t="str">
        <f>IF(競技者データ入力シート!M163="", "", 競技者データ入力シート!M163)</f>
        <v/>
      </c>
      <c r="U159" s="15" t="str">
        <f>IF(V159="", "", IF($K159="男", VLOOKUP(V159, データ!$B$2:$C$101, 2, FALSE), IF($K159="女", VLOOKUP(V159, データ!$F$2:$H$101, 2, FALSE), "")))</f>
        <v/>
      </c>
      <c r="V159" s="15" t="str">
        <f>IF(A159="","",IF(競技者データ入力シート!N163="", "", 競技者データ入力シート!N163))</f>
        <v/>
      </c>
      <c r="W159" s="15" t="str">
        <f>IF(競技者データ入力シート!O163="", "", 競技者データ入力シート!O163)</f>
        <v/>
      </c>
      <c r="X159" s="15" t="str">
        <f>IF(競技者データ入力シート!Q163="", "", TRIM(競技者データ入力シート!Q163))</f>
        <v/>
      </c>
      <c r="Y159" s="15" t="str">
        <f>IF(競技者データ入力シート!R163="", "", 競技者データ入力シート!R163)</f>
        <v/>
      </c>
      <c r="Z159" s="15" t="str">
        <f>IF(AA159="", "", IF($K159="男", VLOOKUP(AA159, データ!$B$2:$C$101, 2, FALSE), IF($K159="女", VLOOKUP(AA159, データ!$F$2:$H$101, 2, FALSE), "")))</f>
        <v/>
      </c>
      <c r="AA159" s="15" t="str">
        <f>IF(A159="","",IF(競技者データ入力シート!S163="", "", 競技者データ入力シート!S163))</f>
        <v/>
      </c>
      <c r="AB159" s="15" t="str">
        <f>IF(競技者データ入力シート!T163="", "", 競技者データ入力シート!T163)</f>
        <v/>
      </c>
      <c r="AC159" s="15" t="str">
        <f>IF(競技者データ入力シート!V163="", "", TRIM(競技者データ入力シート!V163))</f>
        <v/>
      </c>
      <c r="AD159" s="15" t="str">
        <f>IF(競技者データ入力シート!W163="", "", 競技者データ入力シート!W163)</f>
        <v/>
      </c>
      <c r="AE159" s="15" t="str">
        <f>IF(AF159="", "", IF($K159="男", VLOOKUP(AF159, データ!$B$2:$C$101, 2, FALSE), IF($K159="女", VLOOKUP(AF159, データ!$F$2:$H$101, 2, FALSE), "")))</f>
        <v/>
      </c>
      <c r="AF159" s="15" t="str">
        <f>IF(A159="","",IF(競技者データ入力シート!X163="", "", 競技者データ入力シート!X163))</f>
        <v/>
      </c>
      <c r="AG159" s="15" t="str">
        <f>IF(競技者データ入力シート!Y163="", "", 競技者データ入力シート!Y163)</f>
        <v/>
      </c>
      <c r="AH159" s="15" t="str">
        <f>IF(競技者データ入力シート!AA163="", "", TRIM(競技者データ入力シート!AA163))</f>
        <v/>
      </c>
      <c r="AI159" s="15" t="str">
        <f>IF(競技者データ入力シート!AB163="", "", 競技者データ入力シート!AB163)</f>
        <v/>
      </c>
      <c r="AJ159" s="15" t="str">
        <f>IF(AK159="", "", IF($K159="男", VLOOKUP(AK159, データ!$B$2:$C$101, 2, FALSE), IF($K159="女", VLOOKUP(AK159, データ!$F$2:$H$101, 2, FALSE), "")))</f>
        <v/>
      </c>
      <c r="AK159" s="15" t="str">
        <f>IF(A159="","",IF(競技者データ入力シート!AC163="", "", 競技者データ入力シート!AC163))</f>
        <v/>
      </c>
      <c r="AL159" s="15" t="str">
        <f>IF(競技者データ入力シート!AD163="", "", 競技者データ入力シート!AD163)</f>
        <v/>
      </c>
      <c r="AM159" s="15" t="str">
        <f>IF(競技者データ入力シート!AF163="", "", TRIM(競技者データ入力シート!AF163))</f>
        <v/>
      </c>
      <c r="AN159" s="15" t="str">
        <f>IF(競技者データ入力シート!AG163="", "", 競技者データ入力シート!AG163)</f>
        <v/>
      </c>
      <c r="AO159" s="15" t="str">
        <f>IF(AP159="", "", IF($K159="男", VLOOKUP(AP159, データ!$B$2:$C$101, 2, FALSE), IF($K159="女", VLOOKUP(AP159, データ!$F$2:$H$101, 2, FALSE), "")))</f>
        <v/>
      </c>
      <c r="AP159" s="15" t="str">
        <f>IF(A159="","",IF(競技者データ入力シート!AH163="", "", 競技者データ入力シート!AH163))</f>
        <v/>
      </c>
      <c r="AQ159" s="15" t="str">
        <f>IF(競技者データ入力シート!AI163="", "", 競技者データ入力シート!AI163)</f>
        <v/>
      </c>
      <c r="AR159" s="15" t="str">
        <f>IF(競技者データ入力シート!AK163="", "", TRIM(競技者データ入力シート!AK163))</f>
        <v/>
      </c>
      <c r="AS159" s="15" t="str">
        <f>IF(競技者データ入力シート!AL163="", "", 競技者データ入力シート!AL163)</f>
        <v/>
      </c>
      <c r="AT159" s="15" t="str">
        <f t="shared" si="18"/>
        <v/>
      </c>
    </row>
    <row r="160" spans="1:46" x14ac:dyDescent="0.15">
      <c r="A160" s="15" t="str">
        <f>競技者データ入力シート!A164</f>
        <v/>
      </c>
      <c r="B160" s="15" t="str">
        <f>IF(競技者データ入力シート!B164="", "", 競技者データ入力シート!B164)</f>
        <v/>
      </c>
      <c r="C160" s="15" t="str">
        <f>IF(競技者データ入力シート!C164="", "", 競技者データ入力シート!C164)</f>
        <v/>
      </c>
      <c r="D160" s="15" t="str">
        <f>IF(競技者データ入力シート!D164="", "", 競技者データ入力シート!D164)</f>
        <v/>
      </c>
      <c r="E160" s="15" t="str">
        <f t="shared" si="14"/>
        <v/>
      </c>
      <c r="F160" s="15" t="str">
        <f t="shared" si="15"/>
        <v/>
      </c>
      <c r="G160" s="15" t="str">
        <f t="shared" si="16"/>
        <v/>
      </c>
      <c r="H160" s="15" t="str">
        <f t="shared" si="17"/>
        <v/>
      </c>
      <c r="I160" s="15" t="str">
        <f>IF(競技者データ入力シート!E164="", "", 競技者データ入力シート!E164)</f>
        <v/>
      </c>
      <c r="J160" s="15" t="str">
        <f>IF(競技者データ入力シート!F164="", "", 競技者データ入力シート!F164)</f>
        <v/>
      </c>
      <c r="K160" s="15" t="str">
        <f>IF(競技者データ入力シート!H164="", "", 競技者データ入力シート!H164)</f>
        <v/>
      </c>
      <c r="L160" s="15" t="str">
        <f>IF(競技者データ入力シート!I164="", "", 競技者データ入力シート!I164)</f>
        <v/>
      </c>
      <c r="M160" s="15" t="str">
        <f>IF(競技者データ入力シート!J164="", "", 競技者データ入力シート!J164)</f>
        <v/>
      </c>
      <c r="N160" s="15" t="str">
        <f>IF(競技者データ入力シート!K164="", "", 競技者データ入力シート!K164)</f>
        <v/>
      </c>
      <c r="O160" s="15" t="str">
        <f>IF(競技者データ入力シート!L164="", "", 競技者データ入力シート!L164)</f>
        <v/>
      </c>
      <c r="P160" s="15" t="str">
        <f>IF(A160="","",競技者データ入力シート!$V$1)</f>
        <v/>
      </c>
      <c r="Q160" s="15" t="str">
        <f>IF(P160="", "", 競技者データ入力シート!$S$1)</f>
        <v/>
      </c>
      <c r="R160" s="15" t="str">
        <f>IF(P160="", "", 競技者データ入力シート!$O$1)</f>
        <v/>
      </c>
      <c r="T160" s="15" t="str">
        <f>IF(競技者データ入力シート!M164="", "", 競技者データ入力シート!M164)</f>
        <v/>
      </c>
      <c r="U160" s="15" t="str">
        <f>IF(V160="", "", IF($K160="男", VLOOKUP(V160, データ!$B$2:$C$101, 2, FALSE), IF($K160="女", VLOOKUP(V160, データ!$F$2:$H$101, 2, FALSE), "")))</f>
        <v/>
      </c>
      <c r="V160" s="15" t="str">
        <f>IF(A160="","",IF(競技者データ入力シート!N164="", "", 競技者データ入力シート!N164))</f>
        <v/>
      </c>
      <c r="W160" s="15" t="str">
        <f>IF(競技者データ入力シート!O164="", "", 競技者データ入力シート!O164)</f>
        <v/>
      </c>
      <c r="X160" s="15" t="str">
        <f>IF(競技者データ入力シート!Q164="", "", TRIM(競技者データ入力シート!Q164))</f>
        <v/>
      </c>
      <c r="Y160" s="15" t="str">
        <f>IF(競技者データ入力シート!R164="", "", 競技者データ入力シート!R164)</f>
        <v/>
      </c>
      <c r="Z160" s="15" t="str">
        <f>IF(AA160="", "", IF($K160="男", VLOOKUP(AA160, データ!$B$2:$C$101, 2, FALSE), IF($K160="女", VLOOKUP(AA160, データ!$F$2:$H$101, 2, FALSE), "")))</f>
        <v/>
      </c>
      <c r="AA160" s="15" t="str">
        <f>IF(A160="","",IF(競技者データ入力シート!S164="", "", 競技者データ入力シート!S164))</f>
        <v/>
      </c>
      <c r="AB160" s="15" t="str">
        <f>IF(競技者データ入力シート!T164="", "", 競技者データ入力シート!T164)</f>
        <v/>
      </c>
      <c r="AC160" s="15" t="str">
        <f>IF(競技者データ入力シート!V164="", "", TRIM(競技者データ入力シート!V164))</f>
        <v/>
      </c>
      <c r="AD160" s="15" t="str">
        <f>IF(競技者データ入力シート!W164="", "", 競技者データ入力シート!W164)</f>
        <v/>
      </c>
      <c r="AE160" s="15" t="str">
        <f>IF(AF160="", "", IF($K160="男", VLOOKUP(AF160, データ!$B$2:$C$101, 2, FALSE), IF($K160="女", VLOOKUP(AF160, データ!$F$2:$H$101, 2, FALSE), "")))</f>
        <v/>
      </c>
      <c r="AF160" s="15" t="str">
        <f>IF(A160="","",IF(競技者データ入力シート!X164="", "", 競技者データ入力シート!X164))</f>
        <v/>
      </c>
      <c r="AG160" s="15" t="str">
        <f>IF(競技者データ入力シート!Y164="", "", 競技者データ入力シート!Y164)</f>
        <v/>
      </c>
      <c r="AH160" s="15" t="str">
        <f>IF(競技者データ入力シート!AA164="", "", TRIM(競技者データ入力シート!AA164))</f>
        <v/>
      </c>
      <c r="AI160" s="15" t="str">
        <f>IF(競技者データ入力シート!AB164="", "", 競技者データ入力シート!AB164)</f>
        <v/>
      </c>
      <c r="AJ160" s="15" t="str">
        <f>IF(AK160="", "", IF($K160="男", VLOOKUP(AK160, データ!$B$2:$C$101, 2, FALSE), IF($K160="女", VLOOKUP(AK160, データ!$F$2:$H$101, 2, FALSE), "")))</f>
        <v/>
      </c>
      <c r="AK160" s="15" t="str">
        <f>IF(A160="","",IF(競技者データ入力シート!AC164="", "", 競技者データ入力シート!AC164))</f>
        <v/>
      </c>
      <c r="AL160" s="15" t="str">
        <f>IF(競技者データ入力シート!AD164="", "", 競技者データ入力シート!AD164)</f>
        <v/>
      </c>
      <c r="AM160" s="15" t="str">
        <f>IF(競技者データ入力シート!AF164="", "", TRIM(競技者データ入力シート!AF164))</f>
        <v/>
      </c>
      <c r="AN160" s="15" t="str">
        <f>IF(競技者データ入力シート!AG164="", "", 競技者データ入力シート!AG164)</f>
        <v/>
      </c>
      <c r="AO160" s="15" t="str">
        <f>IF(AP160="", "", IF($K160="男", VLOOKUP(AP160, データ!$B$2:$C$101, 2, FALSE), IF($K160="女", VLOOKUP(AP160, データ!$F$2:$H$101, 2, FALSE), "")))</f>
        <v/>
      </c>
      <c r="AP160" s="15" t="str">
        <f>IF(A160="","",IF(競技者データ入力シート!AH164="", "", 競技者データ入力シート!AH164))</f>
        <v/>
      </c>
      <c r="AQ160" s="15" t="str">
        <f>IF(競技者データ入力シート!AI164="", "", 競技者データ入力シート!AI164)</f>
        <v/>
      </c>
      <c r="AR160" s="15" t="str">
        <f>IF(競技者データ入力シート!AK164="", "", TRIM(競技者データ入力シート!AK164))</f>
        <v/>
      </c>
      <c r="AS160" s="15" t="str">
        <f>IF(競技者データ入力シート!AL164="", "", 競技者データ入力シート!AL164)</f>
        <v/>
      </c>
      <c r="AT160" s="15" t="str">
        <f t="shared" si="18"/>
        <v/>
      </c>
    </row>
    <row r="161" spans="1:46" x14ac:dyDescent="0.15">
      <c r="A161" s="15" t="str">
        <f>競技者データ入力シート!A165</f>
        <v/>
      </c>
      <c r="B161" s="15" t="str">
        <f>IF(競技者データ入力シート!B165="", "", 競技者データ入力シート!B165)</f>
        <v/>
      </c>
      <c r="C161" s="15" t="str">
        <f>IF(競技者データ入力シート!C165="", "", 競技者データ入力シート!C165)</f>
        <v/>
      </c>
      <c r="D161" s="15" t="str">
        <f>IF(競技者データ入力シート!D165="", "", 競技者データ入力シート!D165)</f>
        <v/>
      </c>
      <c r="E161" s="15" t="str">
        <f t="shared" si="14"/>
        <v/>
      </c>
      <c r="F161" s="15" t="str">
        <f t="shared" si="15"/>
        <v/>
      </c>
      <c r="G161" s="15" t="str">
        <f t="shared" si="16"/>
        <v/>
      </c>
      <c r="H161" s="15" t="str">
        <f t="shared" si="17"/>
        <v/>
      </c>
      <c r="I161" s="15" t="str">
        <f>IF(競技者データ入力シート!E165="", "", 競技者データ入力シート!E165)</f>
        <v/>
      </c>
      <c r="J161" s="15" t="str">
        <f>IF(競技者データ入力シート!F165="", "", 競技者データ入力シート!F165)</f>
        <v/>
      </c>
      <c r="K161" s="15" t="str">
        <f>IF(競技者データ入力シート!H165="", "", 競技者データ入力シート!H165)</f>
        <v/>
      </c>
      <c r="L161" s="15" t="str">
        <f>IF(競技者データ入力シート!I165="", "", 競技者データ入力シート!I165)</f>
        <v/>
      </c>
      <c r="M161" s="15" t="str">
        <f>IF(競技者データ入力シート!J165="", "", 競技者データ入力シート!J165)</f>
        <v/>
      </c>
      <c r="N161" s="15" t="str">
        <f>IF(競技者データ入力シート!K165="", "", 競技者データ入力シート!K165)</f>
        <v/>
      </c>
      <c r="O161" s="15" t="str">
        <f>IF(競技者データ入力シート!L165="", "", 競技者データ入力シート!L165)</f>
        <v/>
      </c>
      <c r="P161" s="15" t="str">
        <f>IF(A161="","",競技者データ入力シート!$V$1)</f>
        <v/>
      </c>
      <c r="Q161" s="15" t="str">
        <f>IF(P161="", "", 競技者データ入力シート!$S$1)</f>
        <v/>
      </c>
      <c r="R161" s="15" t="str">
        <f>IF(P161="", "", 競技者データ入力シート!$O$1)</f>
        <v/>
      </c>
      <c r="T161" s="15" t="str">
        <f>IF(競技者データ入力シート!M165="", "", 競技者データ入力シート!M165)</f>
        <v/>
      </c>
      <c r="U161" s="15" t="str">
        <f>IF(V161="", "", IF($K161="男", VLOOKUP(V161, データ!$B$2:$C$101, 2, FALSE), IF($K161="女", VLOOKUP(V161, データ!$F$2:$H$101, 2, FALSE), "")))</f>
        <v/>
      </c>
      <c r="V161" s="15" t="str">
        <f>IF(A161="","",IF(競技者データ入力シート!N165="", "", 競技者データ入力シート!N165))</f>
        <v/>
      </c>
      <c r="W161" s="15" t="str">
        <f>IF(競技者データ入力シート!O165="", "", 競技者データ入力シート!O165)</f>
        <v/>
      </c>
      <c r="X161" s="15" t="str">
        <f>IF(競技者データ入力シート!Q165="", "", TRIM(競技者データ入力シート!Q165))</f>
        <v/>
      </c>
      <c r="Y161" s="15" t="str">
        <f>IF(競技者データ入力シート!R165="", "", 競技者データ入力シート!R165)</f>
        <v/>
      </c>
      <c r="Z161" s="15" t="str">
        <f>IF(AA161="", "", IF($K161="男", VLOOKUP(AA161, データ!$B$2:$C$101, 2, FALSE), IF($K161="女", VLOOKUP(AA161, データ!$F$2:$H$101, 2, FALSE), "")))</f>
        <v/>
      </c>
      <c r="AA161" s="15" t="str">
        <f>IF(A161="","",IF(競技者データ入力シート!S165="", "", 競技者データ入力シート!S165))</f>
        <v/>
      </c>
      <c r="AB161" s="15" t="str">
        <f>IF(競技者データ入力シート!T165="", "", 競技者データ入力シート!T165)</f>
        <v/>
      </c>
      <c r="AC161" s="15" t="str">
        <f>IF(競技者データ入力シート!V165="", "", TRIM(競技者データ入力シート!V165))</f>
        <v/>
      </c>
      <c r="AD161" s="15" t="str">
        <f>IF(競技者データ入力シート!W165="", "", 競技者データ入力シート!W165)</f>
        <v/>
      </c>
      <c r="AE161" s="15" t="str">
        <f>IF(AF161="", "", IF($K161="男", VLOOKUP(AF161, データ!$B$2:$C$101, 2, FALSE), IF($K161="女", VLOOKUP(AF161, データ!$F$2:$H$101, 2, FALSE), "")))</f>
        <v/>
      </c>
      <c r="AF161" s="15" t="str">
        <f>IF(A161="","",IF(競技者データ入力シート!X165="", "", 競技者データ入力シート!X165))</f>
        <v/>
      </c>
      <c r="AG161" s="15" t="str">
        <f>IF(競技者データ入力シート!Y165="", "", 競技者データ入力シート!Y165)</f>
        <v/>
      </c>
      <c r="AH161" s="15" t="str">
        <f>IF(競技者データ入力シート!AA165="", "", TRIM(競技者データ入力シート!AA165))</f>
        <v/>
      </c>
      <c r="AI161" s="15" t="str">
        <f>IF(競技者データ入力シート!AB165="", "", 競技者データ入力シート!AB165)</f>
        <v/>
      </c>
      <c r="AJ161" s="15" t="str">
        <f>IF(AK161="", "", IF($K161="男", VLOOKUP(AK161, データ!$B$2:$C$101, 2, FALSE), IF($K161="女", VLOOKUP(AK161, データ!$F$2:$H$101, 2, FALSE), "")))</f>
        <v/>
      </c>
      <c r="AK161" s="15" t="str">
        <f>IF(A161="","",IF(競技者データ入力シート!AC165="", "", 競技者データ入力シート!AC165))</f>
        <v/>
      </c>
      <c r="AL161" s="15" t="str">
        <f>IF(競技者データ入力シート!AD165="", "", 競技者データ入力シート!AD165)</f>
        <v/>
      </c>
      <c r="AM161" s="15" t="str">
        <f>IF(競技者データ入力シート!AF165="", "", TRIM(競技者データ入力シート!AF165))</f>
        <v/>
      </c>
      <c r="AN161" s="15" t="str">
        <f>IF(競技者データ入力シート!AG165="", "", 競技者データ入力シート!AG165)</f>
        <v/>
      </c>
      <c r="AO161" s="15" t="str">
        <f>IF(AP161="", "", IF($K161="男", VLOOKUP(AP161, データ!$B$2:$C$101, 2, FALSE), IF($K161="女", VLOOKUP(AP161, データ!$F$2:$H$101, 2, FALSE), "")))</f>
        <v/>
      </c>
      <c r="AP161" s="15" t="str">
        <f>IF(A161="","",IF(競技者データ入力シート!AH165="", "", 競技者データ入力シート!AH165))</f>
        <v/>
      </c>
      <c r="AQ161" s="15" t="str">
        <f>IF(競技者データ入力シート!AI165="", "", 競技者データ入力シート!AI165)</f>
        <v/>
      </c>
      <c r="AR161" s="15" t="str">
        <f>IF(競技者データ入力シート!AK165="", "", TRIM(競技者データ入力シート!AK165))</f>
        <v/>
      </c>
      <c r="AS161" s="15" t="str">
        <f>IF(競技者データ入力シート!AL165="", "", 競技者データ入力シート!AL165)</f>
        <v/>
      </c>
      <c r="AT161" s="15" t="str">
        <f t="shared" si="18"/>
        <v/>
      </c>
    </row>
    <row r="162" spans="1:46" x14ac:dyDescent="0.15">
      <c r="A162" s="15" t="str">
        <f>競技者データ入力シート!A166</f>
        <v/>
      </c>
      <c r="B162" s="15" t="str">
        <f>IF(競技者データ入力シート!B166="", "", 競技者データ入力シート!B166)</f>
        <v/>
      </c>
      <c r="C162" s="15" t="str">
        <f>IF(競技者データ入力シート!C166="", "", 競技者データ入力シート!C166)</f>
        <v/>
      </c>
      <c r="D162" s="15" t="str">
        <f>IF(競技者データ入力シート!D166="", "", 競技者データ入力シート!D166)</f>
        <v/>
      </c>
      <c r="E162" s="15" t="str">
        <f t="shared" si="14"/>
        <v/>
      </c>
      <c r="F162" s="15" t="str">
        <f t="shared" si="15"/>
        <v/>
      </c>
      <c r="G162" s="15" t="str">
        <f t="shared" si="16"/>
        <v/>
      </c>
      <c r="H162" s="15" t="str">
        <f t="shared" si="17"/>
        <v/>
      </c>
      <c r="I162" s="15" t="str">
        <f>IF(競技者データ入力シート!E166="", "", 競技者データ入力シート!E166)</f>
        <v/>
      </c>
      <c r="J162" s="15" t="str">
        <f>IF(競技者データ入力シート!F166="", "", 競技者データ入力シート!F166)</f>
        <v/>
      </c>
      <c r="K162" s="15" t="str">
        <f>IF(競技者データ入力シート!H166="", "", 競技者データ入力シート!H166)</f>
        <v/>
      </c>
      <c r="L162" s="15" t="str">
        <f>IF(競技者データ入力シート!I166="", "", 競技者データ入力シート!I166)</f>
        <v/>
      </c>
      <c r="M162" s="15" t="str">
        <f>IF(競技者データ入力シート!J166="", "", 競技者データ入力シート!J166)</f>
        <v/>
      </c>
      <c r="N162" s="15" t="str">
        <f>IF(競技者データ入力シート!K166="", "", 競技者データ入力シート!K166)</f>
        <v/>
      </c>
      <c r="O162" s="15" t="str">
        <f>IF(競技者データ入力シート!L166="", "", 競技者データ入力シート!L166)</f>
        <v/>
      </c>
      <c r="P162" s="15" t="str">
        <f>IF(A162="","",競技者データ入力シート!$V$1)</f>
        <v/>
      </c>
      <c r="Q162" s="15" t="str">
        <f>IF(P162="", "", 競技者データ入力シート!$S$1)</f>
        <v/>
      </c>
      <c r="R162" s="15" t="str">
        <f>IF(P162="", "", 競技者データ入力シート!$O$1)</f>
        <v/>
      </c>
      <c r="T162" s="15" t="str">
        <f>IF(競技者データ入力シート!M166="", "", 競技者データ入力シート!M166)</f>
        <v/>
      </c>
      <c r="U162" s="15" t="str">
        <f>IF(V162="", "", IF($K162="男", VLOOKUP(V162, データ!$B$2:$C$101, 2, FALSE), IF($K162="女", VLOOKUP(V162, データ!$F$2:$H$101, 2, FALSE), "")))</f>
        <v/>
      </c>
      <c r="V162" s="15" t="str">
        <f>IF(A162="","",IF(競技者データ入力シート!N166="", "", 競技者データ入力シート!N166))</f>
        <v/>
      </c>
      <c r="W162" s="15" t="str">
        <f>IF(競技者データ入力シート!O166="", "", 競技者データ入力シート!O166)</f>
        <v/>
      </c>
      <c r="X162" s="15" t="str">
        <f>IF(競技者データ入力シート!Q166="", "", TRIM(競技者データ入力シート!Q166))</f>
        <v/>
      </c>
      <c r="Y162" s="15" t="str">
        <f>IF(競技者データ入力シート!R166="", "", 競技者データ入力シート!R166)</f>
        <v/>
      </c>
      <c r="Z162" s="15" t="str">
        <f>IF(AA162="", "", IF($K162="男", VLOOKUP(AA162, データ!$B$2:$C$101, 2, FALSE), IF($K162="女", VLOOKUP(AA162, データ!$F$2:$H$101, 2, FALSE), "")))</f>
        <v/>
      </c>
      <c r="AA162" s="15" t="str">
        <f>IF(A162="","",IF(競技者データ入力シート!S166="", "", 競技者データ入力シート!S166))</f>
        <v/>
      </c>
      <c r="AB162" s="15" t="str">
        <f>IF(競技者データ入力シート!T166="", "", 競技者データ入力シート!T166)</f>
        <v/>
      </c>
      <c r="AC162" s="15" t="str">
        <f>IF(競技者データ入力シート!V166="", "", TRIM(競技者データ入力シート!V166))</f>
        <v/>
      </c>
      <c r="AD162" s="15" t="str">
        <f>IF(競技者データ入力シート!W166="", "", 競技者データ入力シート!W166)</f>
        <v/>
      </c>
      <c r="AE162" s="15" t="str">
        <f>IF(AF162="", "", IF($K162="男", VLOOKUP(AF162, データ!$B$2:$C$101, 2, FALSE), IF($K162="女", VLOOKUP(AF162, データ!$F$2:$H$101, 2, FALSE), "")))</f>
        <v/>
      </c>
      <c r="AF162" s="15" t="str">
        <f>IF(A162="","",IF(競技者データ入力シート!X166="", "", 競技者データ入力シート!X166))</f>
        <v/>
      </c>
      <c r="AG162" s="15" t="str">
        <f>IF(競技者データ入力シート!Y166="", "", 競技者データ入力シート!Y166)</f>
        <v/>
      </c>
      <c r="AH162" s="15" t="str">
        <f>IF(競技者データ入力シート!AA166="", "", TRIM(競技者データ入力シート!AA166))</f>
        <v/>
      </c>
      <c r="AI162" s="15" t="str">
        <f>IF(競技者データ入力シート!AB166="", "", 競技者データ入力シート!AB166)</f>
        <v/>
      </c>
      <c r="AJ162" s="15" t="str">
        <f>IF(AK162="", "", IF($K162="男", VLOOKUP(AK162, データ!$B$2:$C$101, 2, FALSE), IF($K162="女", VLOOKUP(AK162, データ!$F$2:$H$101, 2, FALSE), "")))</f>
        <v/>
      </c>
      <c r="AK162" s="15" t="str">
        <f>IF(A162="","",IF(競技者データ入力シート!AC166="", "", 競技者データ入力シート!AC166))</f>
        <v/>
      </c>
      <c r="AL162" s="15" t="str">
        <f>IF(競技者データ入力シート!AD166="", "", 競技者データ入力シート!AD166)</f>
        <v/>
      </c>
      <c r="AM162" s="15" t="str">
        <f>IF(競技者データ入力シート!AF166="", "", TRIM(競技者データ入力シート!AF166))</f>
        <v/>
      </c>
      <c r="AN162" s="15" t="str">
        <f>IF(競技者データ入力シート!AG166="", "", 競技者データ入力シート!AG166)</f>
        <v/>
      </c>
      <c r="AO162" s="15" t="str">
        <f>IF(AP162="", "", IF($K162="男", VLOOKUP(AP162, データ!$B$2:$C$101, 2, FALSE), IF($K162="女", VLOOKUP(AP162, データ!$F$2:$H$101, 2, FALSE), "")))</f>
        <v/>
      </c>
      <c r="AP162" s="15" t="str">
        <f>IF(A162="","",IF(競技者データ入力シート!AH166="", "", 競技者データ入力シート!AH166))</f>
        <v/>
      </c>
      <c r="AQ162" s="15" t="str">
        <f>IF(競技者データ入力シート!AI166="", "", 競技者データ入力シート!AI166)</f>
        <v/>
      </c>
      <c r="AR162" s="15" t="str">
        <f>IF(競技者データ入力シート!AK166="", "", TRIM(競技者データ入力シート!AK166))</f>
        <v/>
      </c>
      <c r="AS162" s="15" t="str">
        <f>IF(競技者データ入力シート!AL166="", "", 競技者データ入力シート!AL166)</f>
        <v/>
      </c>
      <c r="AT162" s="15" t="str">
        <f t="shared" si="18"/>
        <v/>
      </c>
    </row>
    <row r="163" spans="1:46" x14ac:dyDescent="0.15">
      <c r="A163" s="15" t="str">
        <f>競技者データ入力シート!A167</f>
        <v/>
      </c>
      <c r="B163" s="15" t="str">
        <f>IF(競技者データ入力シート!B167="", "", 競技者データ入力シート!B167)</f>
        <v/>
      </c>
      <c r="C163" s="15" t="str">
        <f>IF(競技者データ入力シート!C167="", "", 競技者データ入力シート!C167)</f>
        <v/>
      </c>
      <c r="D163" s="15" t="str">
        <f>IF(競技者データ入力シート!D167="", "", 競技者データ入力シート!D167)</f>
        <v/>
      </c>
      <c r="E163" s="15" t="str">
        <f t="shared" si="14"/>
        <v/>
      </c>
      <c r="F163" s="15" t="str">
        <f t="shared" si="15"/>
        <v/>
      </c>
      <c r="G163" s="15" t="str">
        <f t="shared" si="16"/>
        <v/>
      </c>
      <c r="H163" s="15" t="str">
        <f t="shared" si="17"/>
        <v/>
      </c>
      <c r="I163" s="15" t="str">
        <f>IF(競技者データ入力シート!E167="", "", 競技者データ入力シート!E167)</f>
        <v/>
      </c>
      <c r="J163" s="15" t="str">
        <f>IF(競技者データ入力シート!F167="", "", 競技者データ入力シート!F167)</f>
        <v/>
      </c>
      <c r="K163" s="15" t="str">
        <f>IF(競技者データ入力シート!H167="", "", 競技者データ入力シート!H167)</f>
        <v/>
      </c>
      <c r="L163" s="15" t="str">
        <f>IF(競技者データ入力シート!I167="", "", 競技者データ入力シート!I167)</f>
        <v/>
      </c>
      <c r="M163" s="15" t="str">
        <f>IF(競技者データ入力シート!J167="", "", 競技者データ入力シート!J167)</f>
        <v/>
      </c>
      <c r="N163" s="15" t="str">
        <f>IF(競技者データ入力シート!K167="", "", 競技者データ入力シート!K167)</f>
        <v/>
      </c>
      <c r="O163" s="15" t="str">
        <f>IF(競技者データ入力シート!L167="", "", 競技者データ入力シート!L167)</f>
        <v/>
      </c>
      <c r="P163" s="15" t="str">
        <f>IF(A163="","",競技者データ入力シート!$V$1)</f>
        <v/>
      </c>
      <c r="Q163" s="15" t="str">
        <f>IF(P163="", "", 競技者データ入力シート!$S$1)</f>
        <v/>
      </c>
      <c r="R163" s="15" t="str">
        <f>IF(P163="", "", 競技者データ入力シート!$O$1)</f>
        <v/>
      </c>
      <c r="T163" s="15" t="str">
        <f>IF(競技者データ入力シート!M167="", "", 競技者データ入力シート!M167)</f>
        <v/>
      </c>
      <c r="U163" s="15" t="str">
        <f>IF(V163="", "", IF($K163="男", VLOOKUP(V163, データ!$B$2:$C$101, 2, FALSE), IF($K163="女", VLOOKUP(V163, データ!$F$2:$H$101, 2, FALSE), "")))</f>
        <v/>
      </c>
      <c r="V163" s="15" t="str">
        <f>IF(A163="","",IF(競技者データ入力シート!N167="", "", 競技者データ入力シート!N167))</f>
        <v/>
      </c>
      <c r="W163" s="15" t="str">
        <f>IF(競技者データ入力シート!O167="", "", 競技者データ入力シート!O167)</f>
        <v/>
      </c>
      <c r="X163" s="15" t="str">
        <f>IF(競技者データ入力シート!Q167="", "", TRIM(競技者データ入力シート!Q167))</f>
        <v/>
      </c>
      <c r="Y163" s="15" t="str">
        <f>IF(競技者データ入力シート!R167="", "", 競技者データ入力シート!R167)</f>
        <v/>
      </c>
      <c r="Z163" s="15" t="str">
        <f>IF(AA163="", "", IF($K163="男", VLOOKUP(AA163, データ!$B$2:$C$101, 2, FALSE), IF($K163="女", VLOOKUP(AA163, データ!$F$2:$H$101, 2, FALSE), "")))</f>
        <v/>
      </c>
      <c r="AA163" s="15" t="str">
        <f>IF(A163="","",IF(競技者データ入力シート!S167="", "", 競技者データ入力シート!S167))</f>
        <v/>
      </c>
      <c r="AB163" s="15" t="str">
        <f>IF(競技者データ入力シート!T167="", "", 競技者データ入力シート!T167)</f>
        <v/>
      </c>
      <c r="AC163" s="15" t="str">
        <f>IF(競技者データ入力シート!V167="", "", TRIM(競技者データ入力シート!V167))</f>
        <v/>
      </c>
      <c r="AD163" s="15" t="str">
        <f>IF(競技者データ入力シート!W167="", "", 競技者データ入力シート!W167)</f>
        <v/>
      </c>
      <c r="AE163" s="15" t="str">
        <f>IF(AF163="", "", IF($K163="男", VLOOKUP(AF163, データ!$B$2:$C$101, 2, FALSE), IF($K163="女", VLOOKUP(AF163, データ!$F$2:$H$101, 2, FALSE), "")))</f>
        <v/>
      </c>
      <c r="AF163" s="15" t="str">
        <f>IF(A163="","",IF(競技者データ入力シート!X167="", "", 競技者データ入力シート!X167))</f>
        <v/>
      </c>
      <c r="AG163" s="15" t="str">
        <f>IF(競技者データ入力シート!Y167="", "", 競技者データ入力シート!Y167)</f>
        <v/>
      </c>
      <c r="AH163" s="15" t="str">
        <f>IF(競技者データ入力シート!AA167="", "", TRIM(競技者データ入力シート!AA167))</f>
        <v/>
      </c>
      <c r="AI163" s="15" t="str">
        <f>IF(競技者データ入力シート!AB167="", "", 競技者データ入力シート!AB167)</f>
        <v/>
      </c>
      <c r="AJ163" s="15" t="str">
        <f>IF(AK163="", "", IF($K163="男", VLOOKUP(AK163, データ!$B$2:$C$101, 2, FALSE), IF($K163="女", VLOOKUP(AK163, データ!$F$2:$H$101, 2, FALSE), "")))</f>
        <v/>
      </c>
      <c r="AK163" s="15" t="str">
        <f>IF(A163="","",IF(競技者データ入力シート!AC167="", "", 競技者データ入力シート!AC167))</f>
        <v/>
      </c>
      <c r="AL163" s="15" t="str">
        <f>IF(競技者データ入力シート!AD167="", "", 競技者データ入力シート!AD167)</f>
        <v/>
      </c>
      <c r="AM163" s="15" t="str">
        <f>IF(競技者データ入力シート!AF167="", "", TRIM(競技者データ入力シート!AF167))</f>
        <v/>
      </c>
      <c r="AN163" s="15" t="str">
        <f>IF(競技者データ入力シート!AG167="", "", 競技者データ入力シート!AG167)</f>
        <v/>
      </c>
      <c r="AO163" s="15" t="str">
        <f>IF(AP163="", "", IF($K163="男", VLOOKUP(AP163, データ!$B$2:$C$101, 2, FALSE), IF($K163="女", VLOOKUP(AP163, データ!$F$2:$H$101, 2, FALSE), "")))</f>
        <v/>
      </c>
      <c r="AP163" s="15" t="str">
        <f>IF(A163="","",IF(競技者データ入力シート!AH167="", "", 競技者データ入力シート!AH167))</f>
        <v/>
      </c>
      <c r="AQ163" s="15" t="str">
        <f>IF(競技者データ入力シート!AI167="", "", 競技者データ入力シート!AI167)</f>
        <v/>
      </c>
      <c r="AR163" s="15" t="str">
        <f>IF(競技者データ入力シート!AK167="", "", TRIM(競技者データ入力シート!AK167))</f>
        <v/>
      </c>
      <c r="AS163" s="15" t="str">
        <f>IF(競技者データ入力シート!AL167="", "", 競技者データ入力シート!AL167)</f>
        <v/>
      </c>
      <c r="AT163" s="15" t="str">
        <f t="shared" si="18"/>
        <v/>
      </c>
    </row>
    <row r="164" spans="1:46" x14ac:dyDescent="0.15">
      <c r="A164" s="15" t="str">
        <f>競技者データ入力シート!A168</f>
        <v/>
      </c>
      <c r="B164" s="15" t="str">
        <f>IF(競技者データ入力シート!B168="", "", 競技者データ入力シート!B168)</f>
        <v/>
      </c>
      <c r="C164" s="15" t="str">
        <f>IF(競技者データ入力シート!C168="", "", 競技者データ入力シート!C168)</f>
        <v/>
      </c>
      <c r="D164" s="15" t="str">
        <f>IF(競技者データ入力シート!D168="", "", 競技者データ入力シート!D168)</f>
        <v/>
      </c>
      <c r="E164" s="15" t="str">
        <f t="shared" si="14"/>
        <v/>
      </c>
      <c r="F164" s="15" t="str">
        <f t="shared" si="15"/>
        <v/>
      </c>
      <c r="G164" s="15" t="str">
        <f t="shared" si="16"/>
        <v/>
      </c>
      <c r="H164" s="15" t="str">
        <f t="shared" si="17"/>
        <v/>
      </c>
      <c r="I164" s="15" t="str">
        <f>IF(競技者データ入力シート!E168="", "", 競技者データ入力シート!E168)</f>
        <v/>
      </c>
      <c r="J164" s="15" t="str">
        <f>IF(競技者データ入力シート!F168="", "", 競技者データ入力シート!F168)</f>
        <v/>
      </c>
      <c r="K164" s="15" t="str">
        <f>IF(競技者データ入力シート!H168="", "", 競技者データ入力シート!H168)</f>
        <v/>
      </c>
      <c r="L164" s="15" t="str">
        <f>IF(競技者データ入力シート!I168="", "", 競技者データ入力シート!I168)</f>
        <v/>
      </c>
      <c r="M164" s="15" t="str">
        <f>IF(競技者データ入力シート!J168="", "", 競技者データ入力シート!J168)</f>
        <v/>
      </c>
      <c r="N164" s="15" t="str">
        <f>IF(競技者データ入力シート!K168="", "", 競技者データ入力シート!K168)</f>
        <v/>
      </c>
      <c r="O164" s="15" t="str">
        <f>IF(競技者データ入力シート!L168="", "", 競技者データ入力シート!L168)</f>
        <v/>
      </c>
      <c r="P164" s="15" t="str">
        <f>IF(A164="","",競技者データ入力シート!$V$1)</f>
        <v/>
      </c>
      <c r="Q164" s="15" t="str">
        <f>IF(P164="", "", 競技者データ入力シート!$S$1)</f>
        <v/>
      </c>
      <c r="R164" s="15" t="str">
        <f>IF(P164="", "", 競技者データ入力シート!$O$1)</f>
        <v/>
      </c>
      <c r="T164" s="15" t="str">
        <f>IF(競技者データ入力シート!M168="", "", 競技者データ入力シート!M168)</f>
        <v/>
      </c>
      <c r="U164" s="15" t="str">
        <f>IF(V164="", "", IF($K164="男", VLOOKUP(V164, データ!$B$2:$C$101, 2, FALSE), IF($K164="女", VLOOKUP(V164, データ!$F$2:$H$101, 2, FALSE), "")))</f>
        <v/>
      </c>
      <c r="V164" s="15" t="str">
        <f>IF(A164="","",IF(競技者データ入力シート!N168="", "", 競技者データ入力シート!N168))</f>
        <v/>
      </c>
      <c r="W164" s="15" t="str">
        <f>IF(競技者データ入力シート!O168="", "", 競技者データ入力シート!O168)</f>
        <v/>
      </c>
      <c r="X164" s="15" t="str">
        <f>IF(競技者データ入力シート!Q168="", "", TRIM(競技者データ入力シート!Q168))</f>
        <v/>
      </c>
      <c r="Y164" s="15" t="str">
        <f>IF(競技者データ入力シート!R168="", "", 競技者データ入力シート!R168)</f>
        <v/>
      </c>
      <c r="Z164" s="15" t="str">
        <f>IF(AA164="", "", IF($K164="男", VLOOKUP(AA164, データ!$B$2:$C$101, 2, FALSE), IF($K164="女", VLOOKUP(AA164, データ!$F$2:$H$101, 2, FALSE), "")))</f>
        <v/>
      </c>
      <c r="AA164" s="15" t="str">
        <f>IF(A164="","",IF(競技者データ入力シート!S168="", "", 競技者データ入力シート!S168))</f>
        <v/>
      </c>
      <c r="AB164" s="15" t="str">
        <f>IF(競技者データ入力シート!T168="", "", 競技者データ入力シート!T168)</f>
        <v/>
      </c>
      <c r="AC164" s="15" t="str">
        <f>IF(競技者データ入力シート!V168="", "", TRIM(競技者データ入力シート!V168))</f>
        <v/>
      </c>
      <c r="AD164" s="15" t="str">
        <f>IF(競技者データ入力シート!W168="", "", 競技者データ入力シート!W168)</f>
        <v/>
      </c>
      <c r="AE164" s="15" t="str">
        <f>IF(AF164="", "", IF($K164="男", VLOOKUP(AF164, データ!$B$2:$C$101, 2, FALSE), IF($K164="女", VLOOKUP(AF164, データ!$F$2:$H$101, 2, FALSE), "")))</f>
        <v/>
      </c>
      <c r="AF164" s="15" t="str">
        <f>IF(A164="","",IF(競技者データ入力シート!X168="", "", 競技者データ入力シート!X168))</f>
        <v/>
      </c>
      <c r="AG164" s="15" t="str">
        <f>IF(競技者データ入力シート!Y168="", "", 競技者データ入力シート!Y168)</f>
        <v/>
      </c>
      <c r="AH164" s="15" t="str">
        <f>IF(競技者データ入力シート!AA168="", "", TRIM(競技者データ入力シート!AA168))</f>
        <v/>
      </c>
      <c r="AI164" s="15" t="str">
        <f>IF(競技者データ入力シート!AB168="", "", 競技者データ入力シート!AB168)</f>
        <v/>
      </c>
      <c r="AJ164" s="15" t="str">
        <f>IF(AK164="", "", IF($K164="男", VLOOKUP(AK164, データ!$B$2:$C$101, 2, FALSE), IF($K164="女", VLOOKUP(AK164, データ!$F$2:$H$101, 2, FALSE), "")))</f>
        <v/>
      </c>
      <c r="AK164" s="15" t="str">
        <f>IF(A164="","",IF(競技者データ入力シート!AC168="", "", 競技者データ入力シート!AC168))</f>
        <v/>
      </c>
      <c r="AL164" s="15" t="str">
        <f>IF(競技者データ入力シート!AD168="", "", 競技者データ入力シート!AD168)</f>
        <v/>
      </c>
      <c r="AM164" s="15" t="str">
        <f>IF(競技者データ入力シート!AF168="", "", TRIM(競技者データ入力シート!AF168))</f>
        <v/>
      </c>
      <c r="AN164" s="15" t="str">
        <f>IF(競技者データ入力シート!AG168="", "", 競技者データ入力シート!AG168)</f>
        <v/>
      </c>
      <c r="AO164" s="15" t="str">
        <f>IF(AP164="", "", IF($K164="男", VLOOKUP(AP164, データ!$B$2:$C$101, 2, FALSE), IF($K164="女", VLOOKUP(AP164, データ!$F$2:$H$101, 2, FALSE), "")))</f>
        <v/>
      </c>
      <c r="AP164" s="15" t="str">
        <f>IF(A164="","",IF(競技者データ入力シート!AH168="", "", 競技者データ入力シート!AH168))</f>
        <v/>
      </c>
      <c r="AQ164" s="15" t="str">
        <f>IF(競技者データ入力シート!AI168="", "", 競技者データ入力シート!AI168)</f>
        <v/>
      </c>
      <c r="AR164" s="15" t="str">
        <f>IF(競技者データ入力シート!AK168="", "", TRIM(競技者データ入力シート!AK168))</f>
        <v/>
      </c>
      <c r="AS164" s="15" t="str">
        <f>IF(競技者データ入力シート!AL168="", "", 競技者データ入力シート!AL168)</f>
        <v/>
      </c>
      <c r="AT164" s="15" t="str">
        <f t="shared" si="18"/>
        <v/>
      </c>
    </row>
    <row r="165" spans="1:46" x14ac:dyDescent="0.15">
      <c r="A165" s="15" t="str">
        <f>競技者データ入力シート!A169</f>
        <v/>
      </c>
      <c r="B165" s="15" t="str">
        <f>IF(競技者データ入力シート!B169="", "", 競技者データ入力シート!B169)</f>
        <v/>
      </c>
      <c r="C165" s="15" t="str">
        <f>IF(競技者データ入力シート!C169="", "", 競技者データ入力シート!C169)</f>
        <v/>
      </c>
      <c r="D165" s="15" t="str">
        <f>IF(競技者データ入力シート!D169="", "", 競技者データ入力シート!D169)</f>
        <v/>
      </c>
      <c r="E165" s="15" t="str">
        <f t="shared" si="14"/>
        <v/>
      </c>
      <c r="F165" s="15" t="str">
        <f t="shared" si="15"/>
        <v/>
      </c>
      <c r="G165" s="15" t="str">
        <f t="shared" si="16"/>
        <v/>
      </c>
      <c r="H165" s="15" t="str">
        <f t="shared" si="17"/>
        <v/>
      </c>
      <c r="I165" s="15" t="str">
        <f>IF(競技者データ入力シート!E169="", "", 競技者データ入力シート!E169)</f>
        <v/>
      </c>
      <c r="J165" s="15" t="str">
        <f>IF(競技者データ入力シート!F169="", "", 競技者データ入力シート!F169)</f>
        <v/>
      </c>
      <c r="K165" s="15" t="str">
        <f>IF(競技者データ入力シート!H169="", "", 競技者データ入力シート!H169)</f>
        <v/>
      </c>
      <c r="L165" s="15" t="str">
        <f>IF(競技者データ入力シート!I169="", "", 競技者データ入力シート!I169)</f>
        <v/>
      </c>
      <c r="M165" s="15" t="str">
        <f>IF(競技者データ入力シート!J169="", "", 競技者データ入力シート!J169)</f>
        <v/>
      </c>
      <c r="N165" s="15" t="str">
        <f>IF(競技者データ入力シート!K169="", "", 競技者データ入力シート!K169)</f>
        <v/>
      </c>
      <c r="O165" s="15" t="str">
        <f>IF(競技者データ入力シート!L169="", "", 競技者データ入力シート!L169)</f>
        <v/>
      </c>
      <c r="P165" s="15" t="str">
        <f>IF(A165="","",競技者データ入力シート!$V$1)</f>
        <v/>
      </c>
      <c r="Q165" s="15" t="str">
        <f>IF(P165="", "", 競技者データ入力シート!$S$1)</f>
        <v/>
      </c>
      <c r="R165" s="15" t="str">
        <f>IF(P165="", "", 競技者データ入力シート!$O$1)</f>
        <v/>
      </c>
      <c r="T165" s="15" t="str">
        <f>IF(競技者データ入力シート!M169="", "", 競技者データ入力シート!M169)</f>
        <v/>
      </c>
      <c r="U165" s="15" t="str">
        <f>IF(V165="", "", IF($K165="男", VLOOKUP(V165, データ!$B$2:$C$101, 2, FALSE), IF($K165="女", VLOOKUP(V165, データ!$F$2:$H$101, 2, FALSE), "")))</f>
        <v/>
      </c>
      <c r="V165" s="15" t="str">
        <f>IF(A165="","",IF(競技者データ入力シート!N169="", "", 競技者データ入力シート!N169))</f>
        <v/>
      </c>
      <c r="W165" s="15" t="str">
        <f>IF(競技者データ入力シート!O169="", "", 競技者データ入力シート!O169)</f>
        <v/>
      </c>
      <c r="X165" s="15" t="str">
        <f>IF(競技者データ入力シート!Q169="", "", TRIM(競技者データ入力シート!Q169))</f>
        <v/>
      </c>
      <c r="Y165" s="15" t="str">
        <f>IF(競技者データ入力シート!R169="", "", 競技者データ入力シート!R169)</f>
        <v/>
      </c>
      <c r="Z165" s="15" t="str">
        <f>IF(AA165="", "", IF($K165="男", VLOOKUP(AA165, データ!$B$2:$C$101, 2, FALSE), IF($K165="女", VLOOKUP(AA165, データ!$F$2:$H$101, 2, FALSE), "")))</f>
        <v/>
      </c>
      <c r="AA165" s="15" t="str">
        <f>IF(A165="","",IF(競技者データ入力シート!S169="", "", 競技者データ入力シート!S169))</f>
        <v/>
      </c>
      <c r="AB165" s="15" t="str">
        <f>IF(競技者データ入力シート!T169="", "", 競技者データ入力シート!T169)</f>
        <v/>
      </c>
      <c r="AC165" s="15" t="str">
        <f>IF(競技者データ入力シート!V169="", "", TRIM(競技者データ入力シート!V169))</f>
        <v/>
      </c>
      <c r="AD165" s="15" t="str">
        <f>IF(競技者データ入力シート!W169="", "", 競技者データ入力シート!W169)</f>
        <v/>
      </c>
      <c r="AE165" s="15" t="str">
        <f>IF(AF165="", "", IF($K165="男", VLOOKUP(AF165, データ!$B$2:$C$101, 2, FALSE), IF($K165="女", VLOOKUP(AF165, データ!$F$2:$H$101, 2, FALSE), "")))</f>
        <v/>
      </c>
      <c r="AF165" s="15" t="str">
        <f>IF(A165="","",IF(競技者データ入力シート!X169="", "", 競技者データ入力シート!X169))</f>
        <v/>
      </c>
      <c r="AG165" s="15" t="str">
        <f>IF(競技者データ入力シート!Y169="", "", 競技者データ入力シート!Y169)</f>
        <v/>
      </c>
      <c r="AH165" s="15" t="str">
        <f>IF(競技者データ入力シート!AA169="", "", TRIM(競技者データ入力シート!AA169))</f>
        <v/>
      </c>
      <c r="AI165" s="15" t="str">
        <f>IF(競技者データ入力シート!AB169="", "", 競技者データ入力シート!AB169)</f>
        <v/>
      </c>
      <c r="AJ165" s="15" t="str">
        <f>IF(AK165="", "", IF($K165="男", VLOOKUP(AK165, データ!$B$2:$C$101, 2, FALSE), IF($K165="女", VLOOKUP(AK165, データ!$F$2:$H$101, 2, FALSE), "")))</f>
        <v/>
      </c>
      <c r="AK165" s="15" t="str">
        <f>IF(A165="","",IF(競技者データ入力シート!AC169="", "", 競技者データ入力シート!AC169))</f>
        <v/>
      </c>
      <c r="AL165" s="15" t="str">
        <f>IF(競技者データ入力シート!AD169="", "", 競技者データ入力シート!AD169)</f>
        <v/>
      </c>
      <c r="AM165" s="15" t="str">
        <f>IF(競技者データ入力シート!AF169="", "", TRIM(競技者データ入力シート!AF169))</f>
        <v/>
      </c>
      <c r="AN165" s="15" t="str">
        <f>IF(競技者データ入力シート!AG169="", "", 競技者データ入力シート!AG169)</f>
        <v/>
      </c>
      <c r="AO165" s="15" t="str">
        <f>IF(AP165="", "", IF($K165="男", VLOOKUP(AP165, データ!$B$2:$C$101, 2, FALSE), IF($K165="女", VLOOKUP(AP165, データ!$F$2:$H$101, 2, FALSE), "")))</f>
        <v/>
      </c>
      <c r="AP165" s="15" t="str">
        <f>IF(A165="","",IF(競技者データ入力シート!AH169="", "", 競技者データ入力シート!AH169))</f>
        <v/>
      </c>
      <c r="AQ165" s="15" t="str">
        <f>IF(競技者データ入力シート!AI169="", "", 競技者データ入力シート!AI169)</f>
        <v/>
      </c>
      <c r="AR165" s="15" t="str">
        <f>IF(競技者データ入力シート!AK169="", "", TRIM(競技者データ入力シート!AK169))</f>
        <v/>
      </c>
      <c r="AS165" s="15" t="str">
        <f>IF(競技者データ入力シート!AL169="", "", 競技者データ入力シート!AL169)</f>
        <v/>
      </c>
      <c r="AT165" s="15" t="str">
        <f t="shared" si="18"/>
        <v/>
      </c>
    </row>
    <row r="166" spans="1:46" x14ac:dyDescent="0.15">
      <c r="A166" s="15" t="str">
        <f>競技者データ入力シート!A170</f>
        <v/>
      </c>
      <c r="B166" s="15" t="str">
        <f>IF(競技者データ入力シート!B170="", "", 競技者データ入力シート!B170)</f>
        <v/>
      </c>
      <c r="C166" s="15" t="str">
        <f>IF(競技者データ入力シート!C170="", "", 競技者データ入力シート!C170)</f>
        <v/>
      </c>
      <c r="D166" s="15" t="str">
        <f>IF(競技者データ入力シート!D170="", "", 競技者データ入力シート!D170)</f>
        <v/>
      </c>
      <c r="E166" s="15" t="str">
        <f t="shared" si="14"/>
        <v/>
      </c>
      <c r="F166" s="15" t="str">
        <f t="shared" si="15"/>
        <v/>
      </c>
      <c r="G166" s="15" t="str">
        <f t="shared" si="16"/>
        <v/>
      </c>
      <c r="H166" s="15" t="str">
        <f t="shared" si="17"/>
        <v/>
      </c>
      <c r="I166" s="15" t="str">
        <f>IF(競技者データ入力シート!E170="", "", 競技者データ入力シート!E170)</f>
        <v/>
      </c>
      <c r="J166" s="15" t="str">
        <f>IF(競技者データ入力シート!F170="", "", 競技者データ入力シート!F170)</f>
        <v/>
      </c>
      <c r="K166" s="15" t="str">
        <f>IF(競技者データ入力シート!H170="", "", 競技者データ入力シート!H170)</f>
        <v/>
      </c>
      <c r="L166" s="15" t="str">
        <f>IF(競技者データ入力シート!I170="", "", 競技者データ入力シート!I170)</f>
        <v/>
      </c>
      <c r="M166" s="15" t="str">
        <f>IF(競技者データ入力シート!J170="", "", 競技者データ入力シート!J170)</f>
        <v/>
      </c>
      <c r="N166" s="15" t="str">
        <f>IF(競技者データ入力シート!K170="", "", 競技者データ入力シート!K170)</f>
        <v/>
      </c>
      <c r="O166" s="15" t="str">
        <f>IF(競技者データ入力シート!L170="", "", 競技者データ入力シート!L170)</f>
        <v/>
      </c>
      <c r="P166" s="15" t="str">
        <f>IF(A166="","",競技者データ入力シート!$V$1)</f>
        <v/>
      </c>
      <c r="Q166" s="15" t="str">
        <f>IF(P166="", "", 競技者データ入力シート!$S$1)</f>
        <v/>
      </c>
      <c r="R166" s="15" t="str">
        <f>IF(P166="", "", 競技者データ入力シート!$O$1)</f>
        <v/>
      </c>
      <c r="T166" s="15" t="str">
        <f>IF(競技者データ入力シート!M170="", "", 競技者データ入力シート!M170)</f>
        <v/>
      </c>
      <c r="U166" s="15" t="str">
        <f>IF(V166="", "", IF($K166="男", VLOOKUP(V166, データ!$B$2:$C$101, 2, FALSE), IF($K166="女", VLOOKUP(V166, データ!$F$2:$H$101, 2, FALSE), "")))</f>
        <v/>
      </c>
      <c r="V166" s="15" t="str">
        <f>IF(A166="","",IF(競技者データ入力シート!N170="", "", 競技者データ入力シート!N170))</f>
        <v/>
      </c>
      <c r="W166" s="15" t="str">
        <f>IF(競技者データ入力シート!O170="", "", 競技者データ入力シート!O170)</f>
        <v/>
      </c>
      <c r="X166" s="15" t="str">
        <f>IF(競技者データ入力シート!Q170="", "", TRIM(競技者データ入力シート!Q170))</f>
        <v/>
      </c>
      <c r="Y166" s="15" t="str">
        <f>IF(競技者データ入力シート!R170="", "", 競技者データ入力シート!R170)</f>
        <v/>
      </c>
      <c r="Z166" s="15" t="str">
        <f>IF(AA166="", "", IF($K166="男", VLOOKUP(AA166, データ!$B$2:$C$101, 2, FALSE), IF($K166="女", VLOOKUP(AA166, データ!$F$2:$H$101, 2, FALSE), "")))</f>
        <v/>
      </c>
      <c r="AA166" s="15" t="str">
        <f>IF(A166="","",IF(競技者データ入力シート!S170="", "", 競技者データ入力シート!S170))</f>
        <v/>
      </c>
      <c r="AB166" s="15" t="str">
        <f>IF(競技者データ入力シート!T170="", "", 競技者データ入力シート!T170)</f>
        <v/>
      </c>
      <c r="AC166" s="15" t="str">
        <f>IF(競技者データ入力シート!V170="", "", TRIM(競技者データ入力シート!V170))</f>
        <v/>
      </c>
      <c r="AD166" s="15" t="str">
        <f>IF(競技者データ入力シート!W170="", "", 競技者データ入力シート!W170)</f>
        <v/>
      </c>
      <c r="AE166" s="15" t="str">
        <f>IF(AF166="", "", IF($K166="男", VLOOKUP(AF166, データ!$B$2:$C$101, 2, FALSE), IF($K166="女", VLOOKUP(AF166, データ!$F$2:$H$101, 2, FALSE), "")))</f>
        <v/>
      </c>
      <c r="AF166" s="15" t="str">
        <f>IF(A166="","",IF(競技者データ入力シート!X170="", "", 競技者データ入力シート!X170))</f>
        <v/>
      </c>
      <c r="AG166" s="15" t="str">
        <f>IF(競技者データ入力シート!Y170="", "", 競技者データ入力シート!Y170)</f>
        <v/>
      </c>
      <c r="AH166" s="15" t="str">
        <f>IF(競技者データ入力シート!AA170="", "", TRIM(競技者データ入力シート!AA170))</f>
        <v/>
      </c>
      <c r="AI166" s="15" t="str">
        <f>IF(競技者データ入力シート!AB170="", "", 競技者データ入力シート!AB170)</f>
        <v/>
      </c>
      <c r="AJ166" s="15" t="str">
        <f>IF(AK166="", "", IF($K166="男", VLOOKUP(AK166, データ!$B$2:$C$101, 2, FALSE), IF($K166="女", VLOOKUP(AK166, データ!$F$2:$H$101, 2, FALSE), "")))</f>
        <v/>
      </c>
      <c r="AK166" s="15" t="str">
        <f>IF(A166="","",IF(競技者データ入力シート!AC170="", "", 競技者データ入力シート!AC170))</f>
        <v/>
      </c>
      <c r="AL166" s="15" t="str">
        <f>IF(競技者データ入力シート!AD170="", "", 競技者データ入力シート!AD170)</f>
        <v/>
      </c>
      <c r="AM166" s="15" t="str">
        <f>IF(競技者データ入力シート!AF170="", "", TRIM(競技者データ入力シート!AF170))</f>
        <v/>
      </c>
      <c r="AN166" s="15" t="str">
        <f>IF(競技者データ入力シート!AG170="", "", 競技者データ入力シート!AG170)</f>
        <v/>
      </c>
      <c r="AO166" s="15" t="str">
        <f>IF(AP166="", "", IF($K166="男", VLOOKUP(AP166, データ!$B$2:$C$101, 2, FALSE), IF($K166="女", VLOOKUP(AP166, データ!$F$2:$H$101, 2, FALSE), "")))</f>
        <v/>
      </c>
      <c r="AP166" s="15" t="str">
        <f>IF(A166="","",IF(競技者データ入力シート!AH170="", "", 競技者データ入力シート!AH170))</f>
        <v/>
      </c>
      <c r="AQ166" s="15" t="str">
        <f>IF(競技者データ入力シート!AI170="", "", 競技者データ入力シート!AI170)</f>
        <v/>
      </c>
      <c r="AR166" s="15" t="str">
        <f>IF(競技者データ入力シート!AK170="", "", TRIM(競技者データ入力シート!AK170))</f>
        <v/>
      </c>
      <c r="AS166" s="15" t="str">
        <f>IF(競技者データ入力シート!AL170="", "", 競技者データ入力シート!AL170)</f>
        <v/>
      </c>
      <c r="AT166" s="15" t="str">
        <f t="shared" si="18"/>
        <v/>
      </c>
    </row>
    <row r="167" spans="1:46" x14ac:dyDescent="0.15">
      <c r="A167" s="15" t="str">
        <f>競技者データ入力シート!A171</f>
        <v/>
      </c>
      <c r="B167" s="15" t="str">
        <f>IF(競技者データ入力シート!B171="", "", 競技者データ入力シート!B171)</f>
        <v/>
      </c>
      <c r="C167" s="15" t="str">
        <f>IF(競技者データ入力シート!C171="", "", 競技者データ入力シート!C171)</f>
        <v/>
      </c>
      <c r="D167" s="15" t="str">
        <f>IF(競技者データ入力シート!D171="", "", 競技者データ入力シート!D171)</f>
        <v/>
      </c>
      <c r="E167" s="15" t="str">
        <f t="shared" ref="E167:E202" si="19">IF(C167="", "", C167)</f>
        <v/>
      </c>
      <c r="F167" s="15" t="str">
        <f t="shared" ref="F167:F202" si="20">IF(D167="", "", D167)</f>
        <v/>
      </c>
      <c r="G167" s="15" t="str">
        <f t="shared" ref="G167:G202" si="21">IF(C167="", "", C167)</f>
        <v/>
      </c>
      <c r="H167" s="15" t="str">
        <f t="shared" ref="H167:H202" si="22">IF(D167="", "", D167)</f>
        <v/>
      </c>
      <c r="I167" s="15" t="str">
        <f>IF(競技者データ入力シート!E171="", "", 競技者データ入力シート!E171)</f>
        <v/>
      </c>
      <c r="J167" s="15" t="str">
        <f>IF(競技者データ入力シート!F171="", "", 競技者データ入力シート!F171)</f>
        <v/>
      </c>
      <c r="K167" s="15" t="str">
        <f>IF(競技者データ入力シート!H171="", "", 競技者データ入力シート!H171)</f>
        <v/>
      </c>
      <c r="L167" s="15" t="str">
        <f>IF(競技者データ入力シート!I171="", "", 競技者データ入力シート!I171)</f>
        <v/>
      </c>
      <c r="M167" s="15" t="str">
        <f>IF(競技者データ入力シート!J171="", "", 競技者データ入力シート!J171)</f>
        <v/>
      </c>
      <c r="N167" s="15" t="str">
        <f>IF(競技者データ入力シート!K171="", "", 競技者データ入力シート!K171)</f>
        <v/>
      </c>
      <c r="O167" s="15" t="str">
        <f>IF(競技者データ入力シート!L171="", "", 競技者データ入力シート!L171)</f>
        <v/>
      </c>
      <c r="P167" s="15" t="str">
        <f>IF(A167="","",競技者データ入力シート!$V$1)</f>
        <v/>
      </c>
      <c r="Q167" s="15" t="str">
        <f>IF(P167="", "", 競技者データ入力シート!$S$1)</f>
        <v/>
      </c>
      <c r="R167" s="15" t="str">
        <f>IF(P167="", "", 競技者データ入力シート!$O$1)</f>
        <v/>
      </c>
      <c r="T167" s="15" t="str">
        <f>IF(競技者データ入力シート!M171="", "", 競技者データ入力シート!M171)</f>
        <v/>
      </c>
      <c r="U167" s="15" t="str">
        <f>IF(V167="", "", IF($K167="男", VLOOKUP(V167, データ!$B$2:$C$101, 2, FALSE), IF($K167="女", VLOOKUP(V167, データ!$F$2:$H$101, 2, FALSE), "")))</f>
        <v/>
      </c>
      <c r="V167" s="15" t="str">
        <f>IF(A167="","",IF(競技者データ入力シート!N171="", "", 競技者データ入力シート!N171))</f>
        <v/>
      </c>
      <c r="W167" s="15" t="str">
        <f>IF(競技者データ入力シート!O171="", "", 競技者データ入力シート!O171)</f>
        <v/>
      </c>
      <c r="X167" s="15" t="str">
        <f>IF(競技者データ入力シート!Q171="", "", TRIM(競技者データ入力シート!Q171))</f>
        <v/>
      </c>
      <c r="Y167" s="15" t="str">
        <f>IF(競技者データ入力シート!R171="", "", 競技者データ入力シート!R171)</f>
        <v/>
      </c>
      <c r="Z167" s="15" t="str">
        <f>IF(AA167="", "", IF($K167="男", VLOOKUP(AA167, データ!$B$2:$C$101, 2, FALSE), IF($K167="女", VLOOKUP(AA167, データ!$F$2:$H$101, 2, FALSE), "")))</f>
        <v/>
      </c>
      <c r="AA167" s="15" t="str">
        <f>IF(A167="","",IF(競技者データ入力シート!S171="", "", 競技者データ入力シート!S171))</f>
        <v/>
      </c>
      <c r="AB167" s="15" t="str">
        <f>IF(競技者データ入力シート!T171="", "", 競技者データ入力シート!T171)</f>
        <v/>
      </c>
      <c r="AC167" s="15" t="str">
        <f>IF(競技者データ入力シート!V171="", "", TRIM(競技者データ入力シート!V171))</f>
        <v/>
      </c>
      <c r="AD167" s="15" t="str">
        <f>IF(競技者データ入力シート!W171="", "", 競技者データ入力シート!W171)</f>
        <v/>
      </c>
      <c r="AE167" s="15" t="str">
        <f>IF(AF167="", "", IF($K167="男", VLOOKUP(AF167, データ!$B$2:$C$101, 2, FALSE), IF($K167="女", VLOOKUP(AF167, データ!$F$2:$H$101, 2, FALSE), "")))</f>
        <v/>
      </c>
      <c r="AF167" s="15" t="str">
        <f>IF(A167="","",IF(競技者データ入力シート!X171="", "", 競技者データ入力シート!X171))</f>
        <v/>
      </c>
      <c r="AG167" s="15" t="str">
        <f>IF(競技者データ入力シート!Y171="", "", 競技者データ入力シート!Y171)</f>
        <v/>
      </c>
      <c r="AH167" s="15" t="str">
        <f>IF(競技者データ入力シート!AA171="", "", TRIM(競技者データ入力シート!AA171))</f>
        <v/>
      </c>
      <c r="AI167" s="15" t="str">
        <f>IF(競技者データ入力シート!AB171="", "", 競技者データ入力シート!AB171)</f>
        <v/>
      </c>
      <c r="AJ167" s="15" t="str">
        <f>IF(AK167="", "", IF($K167="男", VLOOKUP(AK167, データ!$B$2:$C$101, 2, FALSE), IF($K167="女", VLOOKUP(AK167, データ!$F$2:$H$101, 2, FALSE), "")))</f>
        <v/>
      </c>
      <c r="AK167" s="15" t="str">
        <f>IF(A167="","",IF(競技者データ入力シート!AC171="", "", 競技者データ入力シート!AC171))</f>
        <v/>
      </c>
      <c r="AL167" s="15" t="str">
        <f>IF(競技者データ入力シート!AD171="", "", 競技者データ入力シート!AD171)</f>
        <v/>
      </c>
      <c r="AM167" s="15" t="str">
        <f>IF(競技者データ入力シート!AF171="", "", TRIM(競技者データ入力シート!AF171))</f>
        <v/>
      </c>
      <c r="AN167" s="15" t="str">
        <f>IF(競技者データ入力シート!AG171="", "", 競技者データ入力シート!AG171)</f>
        <v/>
      </c>
      <c r="AO167" s="15" t="str">
        <f>IF(AP167="", "", IF($K167="男", VLOOKUP(AP167, データ!$B$2:$C$101, 2, FALSE), IF($K167="女", VLOOKUP(AP167, データ!$F$2:$H$101, 2, FALSE), "")))</f>
        <v/>
      </c>
      <c r="AP167" s="15" t="str">
        <f>IF(A167="","",IF(競技者データ入力シート!AH171="", "", 競技者データ入力シート!AH171))</f>
        <v/>
      </c>
      <c r="AQ167" s="15" t="str">
        <f>IF(競技者データ入力シート!AI171="", "", 競技者データ入力シート!AI171)</f>
        <v/>
      </c>
      <c r="AR167" s="15" t="str">
        <f>IF(競技者データ入力シート!AK171="", "", TRIM(競技者データ入力シート!AK171))</f>
        <v/>
      </c>
      <c r="AS167" s="15" t="str">
        <f>IF(競技者データ入力シート!AL171="", "", 競技者データ入力シート!AL171)</f>
        <v/>
      </c>
      <c r="AT167" s="15" t="str">
        <f t="shared" si="18"/>
        <v/>
      </c>
    </row>
    <row r="168" spans="1:46" x14ac:dyDescent="0.15">
      <c r="A168" s="15" t="str">
        <f>競技者データ入力シート!A172</f>
        <v/>
      </c>
      <c r="B168" s="15" t="str">
        <f>IF(競技者データ入力シート!B172="", "", 競技者データ入力シート!B172)</f>
        <v/>
      </c>
      <c r="C168" s="15" t="str">
        <f>IF(競技者データ入力シート!C172="", "", 競技者データ入力シート!C172)</f>
        <v/>
      </c>
      <c r="D168" s="15" t="str">
        <f>IF(競技者データ入力シート!D172="", "", 競技者データ入力シート!D172)</f>
        <v/>
      </c>
      <c r="E168" s="15" t="str">
        <f t="shared" si="19"/>
        <v/>
      </c>
      <c r="F168" s="15" t="str">
        <f t="shared" si="20"/>
        <v/>
      </c>
      <c r="G168" s="15" t="str">
        <f t="shared" si="21"/>
        <v/>
      </c>
      <c r="H168" s="15" t="str">
        <f t="shared" si="22"/>
        <v/>
      </c>
      <c r="I168" s="15" t="str">
        <f>IF(競技者データ入力シート!E172="", "", 競技者データ入力シート!E172)</f>
        <v/>
      </c>
      <c r="J168" s="15" t="str">
        <f>IF(競技者データ入力シート!F172="", "", 競技者データ入力シート!F172)</f>
        <v/>
      </c>
      <c r="K168" s="15" t="str">
        <f>IF(競技者データ入力シート!H172="", "", 競技者データ入力シート!H172)</f>
        <v/>
      </c>
      <c r="L168" s="15" t="str">
        <f>IF(競技者データ入力シート!I172="", "", 競技者データ入力シート!I172)</f>
        <v/>
      </c>
      <c r="M168" s="15" t="str">
        <f>IF(競技者データ入力シート!J172="", "", 競技者データ入力シート!J172)</f>
        <v/>
      </c>
      <c r="N168" s="15" t="str">
        <f>IF(競技者データ入力シート!K172="", "", 競技者データ入力シート!K172)</f>
        <v/>
      </c>
      <c r="O168" s="15" t="str">
        <f>IF(競技者データ入力シート!L172="", "", 競技者データ入力シート!L172)</f>
        <v/>
      </c>
      <c r="P168" s="15" t="str">
        <f>IF(A168="","",競技者データ入力シート!$V$1)</f>
        <v/>
      </c>
      <c r="Q168" s="15" t="str">
        <f>IF(P168="", "", 競技者データ入力シート!$S$1)</f>
        <v/>
      </c>
      <c r="R168" s="15" t="str">
        <f>IF(P168="", "", 競技者データ入力シート!$O$1)</f>
        <v/>
      </c>
      <c r="T168" s="15" t="str">
        <f>IF(競技者データ入力シート!M172="", "", 競技者データ入力シート!M172)</f>
        <v/>
      </c>
      <c r="U168" s="15" t="str">
        <f>IF(V168="", "", IF($K168="男", VLOOKUP(V168, データ!$B$2:$C$101, 2, FALSE), IF($K168="女", VLOOKUP(V168, データ!$F$2:$H$101, 2, FALSE), "")))</f>
        <v/>
      </c>
      <c r="V168" s="15" t="str">
        <f>IF(A168="","",IF(競技者データ入力シート!N172="", "", 競技者データ入力シート!N172))</f>
        <v/>
      </c>
      <c r="W168" s="15" t="str">
        <f>IF(競技者データ入力シート!O172="", "", 競技者データ入力シート!O172)</f>
        <v/>
      </c>
      <c r="X168" s="15" t="str">
        <f>IF(競技者データ入力シート!Q172="", "", TRIM(競技者データ入力シート!Q172))</f>
        <v/>
      </c>
      <c r="Y168" s="15" t="str">
        <f>IF(競技者データ入力シート!R172="", "", 競技者データ入力シート!R172)</f>
        <v/>
      </c>
      <c r="Z168" s="15" t="str">
        <f>IF(AA168="", "", IF($K168="男", VLOOKUP(AA168, データ!$B$2:$C$101, 2, FALSE), IF($K168="女", VLOOKUP(AA168, データ!$F$2:$H$101, 2, FALSE), "")))</f>
        <v/>
      </c>
      <c r="AA168" s="15" t="str">
        <f>IF(A168="","",IF(競技者データ入力シート!S172="", "", 競技者データ入力シート!S172))</f>
        <v/>
      </c>
      <c r="AB168" s="15" t="str">
        <f>IF(競技者データ入力シート!T172="", "", 競技者データ入力シート!T172)</f>
        <v/>
      </c>
      <c r="AC168" s="15" t="str">
        <f>IF(競技者データ入力シート!V172="", "", TRIM(競技者データ入力シート!V172))</f>
        <v/>
      </c>
      <c r="AD168" s="15" t="str">
        <f>IF(競技者データ入力シート!W172="", "", 競技者データ入力シート!W172)</f>
        <v/>
      </c>
      <c r="AE168" s="15" t="str">
        <f>IF(AF168="", "", IF($K168="男", VLOOKUP(AF168, データ!$B$2:$C$101, 2, FALSE), IF($K168="女", VLOOKUP(AF168, データ!$F$2:$H$101, 2, FALSE), "")))</f>
        <v/>
      </c>
      <c r="AF168" s="15" t="str">
        <f>IF(A168="","",IF(競技者データ入力シート!X172="", "", 競技者データ入力シート!X172))</f>
        <v/>
      </c>
      <c r="AG168" s="15" t="str">
        <f>IF(競技者データ入力シート!Y172="", "", 競技者データ入力シート!Y172)</f>
        <v/>
      </c>
      <c r="AH168" s="15" t="str">
        <f>IF(競技者データ入力シート!AA172="", "", TRIM(競技者データ入力シート!AA172))</f>
        <v/>
      </c>
      <c r="AI168" s="15" t="str">
        <f>IF(競技者データ入力シート!AB172="", "", 競技者データ入力シート!AB172)</f>
        <v/>
      </c>
      <c r="AJ168" s="15" t="str">
        <f>IF(AK168="", "", IF($K168="男", VLOOKUP(AK168, データ!$B$2:$C$101, 2, FALSE), IF($K168="女", VLOOKUP(AK168, データ!$F$2:$H$101, 2, FALSE), "")))</f>
        <v/>
      </c>
      <c r="AK168" s="15" t="str">
        <f>IF(A168="","",IF(競技者データ入力シート!AC172="", "", 競技者データ入力シート!AC172))</f>
        <v/>
      </c>
      <c r="AL168" s="15" t="str">
        <f>IF(競技者データ入力シート!AD172="", "", 競技者データ入力シート!AD172)</f>
        <v/>
      </c>
      <c r="AM168" s="15" t="str">
        <f>IF(競技者データ入力シート!AF172="", "", TRIM(競技者データ入力シート!AF172))</f>
        <v/>
      </c>
      <c r="AN168" s="15" t="str">
        <f>IF(競技者データ入力シート!AG172="", "", 競技者データ入力シート!AG172)</f>
        <v/>
      </c>
      <c r="AO168" s="15" t="str">
        <f>IF(AP168="", "", IF($K168="男", VLOOKUP(AP168, データ!$B$2:$C$101, 2, FALSE), IF($K168="女", VLOOKUP(AP168, データ!$F$2:$H$101, 2, FALSE), "")))</f>
        <v/>
      </c>
      <c r="AP168" s="15" t="str">
        <f>IF(A168="","",IF(競技者データ入力シート!AH172="", "", 競技者データ入力シート!AH172))</f>
        <v/>
      </c>
      <c r="AQ168" s="15" t="str">
        <f>IF(競技者データ入力シート!AI172="", "", 競技者データ入力シート!AI172)</f>
        <v/>
      </c>
      <c r="AR168" s="15" t="str">
        <f>IF(競技者データ入力シート!AK172="", "", TRIM(競技者データ入力シート!AK172))</f>
        <v/>
      </c>
      <c r="AS168" s="15" t="str">
        <f>IF(競技者データ入力シート!AL172="", "", 競技者データ入力シート!AL172)</f>
        <v/>
      </c>
      <c r="AT168" s="15" t="str">
        <f t="shared" si="18"/>
        <v/>
      </c>
    </row>
    <row r="169" spans="1:46" x14ac:dyDescent="0.15">
      <c r="A169" s="15" t="str">
        <f>競技者データ入力シート!A173</f>
        <v/>
      </c>
      <c r="B169" s="15" t="str">
        <f>IF(競技者データ入力シート!B173="", "", 競技者データ入力シート!B173)</f>
        <v/>
      </c>
      <c r="C169" s="15" t="str">
        <f>IF(競技者データ入力シート!C173="", "", 競技者データ入力シート!C173)</f>
        <v/>
      </c>
      <c r="D169" s="15" t="str">
        <f>IF(競技者データ入力シート!D173="", "", 競技者データ入力シート!D173)</f>
        <v/>
      </c>
      <c r="E169" s="15" t="str">
        <f t="shared" si="19"/>
        <v/>
      </c>
      <c r="F169" s="15" t="str">
        <f t="shared" si="20"/>
        <v/>
      </c>
      <c r="G169" s="15" t="str">
        <f t="shared" si="21"/>
        <v/>
      </c>
      <c r="H169" s="15" t="str">
        <f t="shared" si="22"/>
        <v/>
      </c>
      <c r="I169" s="15" t="str">
        <f>IF(競技者データ入力シート!E173="", "", 競技者データ入力シート!E173)</f>
        <v/>
      </c>
      <c r="J169" s="15" t="str">
        <f>IF(競技者データ入力シート!F173="", "", 競技者データ入力シート!F173)</f>
        <v/>
      </c>
      <c r="K169" s="15" t="str">
        <f>IF(競技者データ入力シート!H173="", "", 競技者データ入力シート!H173)</f>
        <v/>
      </c>
      <c r="L169" s="15" t="str">
        <f>IF(競技者データ入力シート!I173="", "", 競技者データ入力シート!I173)</f>
        <v/>
      </c>
      <c r="M169" s="15" t="str">
        <f>IF(競技者データ入力シート!J173="", "", 競技者データ入力シート!J173)</f>
        <v/>
      </c>
      <c r="N169" s="15" t="str">
        <f>IF(競技者データ入力シート!K173="", "", 競技者データ入力シート!K173)</f>
        <v/>
      </c>
      <c r="O169" s="15" t="str">
        <f>IF(競技者データ入力シート!L173="", "", 競技者データ入力シート!L173)</f>
        <v/>
      </c>
      <c r="P169" s="15" t="str">
        <f>IF(A169="","",競技者データ入力シート!$V$1)</f>
        <v/>
      </c>
      <c r="Q169" s="15" t="str">
        <f>IF(P169="", "", 競技者データ入力シート!$S$1)</f>
        <v/>
      </c>
      <c r="R169" s="15" t="str">
        <f>IF(P169="", "", 競技者データ入力シート!$O$1)</f>
        <v/>
      </c>
      <c r="T169" s="15" t="str">
        <f>IF(競技者データ入力シート!M173="", "", 競技者データ入力シート!M173)</f>
        <v/>
      </c>
      <c r="U169" s="15" t="str">
        <f>IF(V169="", "", IF($K169="男", VLOOKUP(V169, データ!$B$2:$C$101, 2, FALSE), IF($K169="女", VLOOKUP(V169, データ!$F$2:$H$101, 2, FALSE), "")))</f>
        <v/>
      </c>
      <c r="V169" s="15" t="str">
        <f>IF(A169="","",IF(競技者データ入力シート!N173="", "", 競技者データ入力シート!N173))</f>
        <v/>
      </c>
      <c r="W169" s="15" t="str">
        <f>IF(競技者データ入力シート!O173="", "", 競技者データ入力シート!O173)</f>
        <v/>
      </c>
      <c r="X169" s="15" t="str">
        <f>IF(競技者データ入力シート!Q173="", "", TRIM(競技者データ入力シート!Q173))</f>
        <v/>
      </c>
      <c r="Y169" s="15" t="str">
        <f>IF(競技者データ入力シート!R173="", "", 競技者データ入力シート!R173)</f>
        <v/>
      </c>
      <c r="Z169" s="15" t="str">
        <f>IF(AA169="", "", IF($K169="男", VLOOKUP(AA169, データ!$B$2:$C$101, 2, FALSE), IF($K169="女", VLOOKUP(AA169, データ!$F$2:$H$101, 2, FALSE), "")))</f>
        <v/>
      </c>
      <c r="AA169" s="15" t="str">
        <f>IF(A169="","",IF(競技者データ入力シート!S173="", "", 競技者データ入力シート!S173))</f>
        <v/>
      </c>
      <c r="AB169" s="15" t="str">
        <f>IF(競技者データ入力シート!T173="", "", 競技者データ入力シート!T173)</f>
        <v/>
      </c>
      <c r="AC169" s="15" t="str">
        <f>IF(競技者データ入力シート!V173="", "", TRIM(競技者データ入力シート!V173))</f>
        <v/>
      </c>
      <c r="AD169" s="15" t="str">
        <f>IF(競技者データ入力シート!W173="", "", 競技者データ入力シート!W173)</f>
        <v/>
      </c>
      <c r="AE169" s="15" t="str">
        <f>IF(AF169="", "", IF($K169="男", VLOOKUP(AF169, データ!$B$2:$C$101, 2, FALSE), IF($K169="女", VLOOKUP(AF169, データ!$F$2:$H$101, 2, FALSE), "")))</f>
        <v/>
      </c>
      <c r="AF169" s="15" t="str">
        <f>IF(A169="","",IF(競技者データ入力シート!X173="", "", 競技者データ入力シート!X173))</f>
        <v/>
      </c>
      <c r="AG169" s="15" t="str">
        <f>IF(競技者データ入力シート!Y173="", "", 競技者データ入力シート!Y173)</f>
        <v/>
      </c>
      <c r="AH169" s="15" t="str">
        <f>IF(競技者データ入力シート!AA173="", "", TRIM(競技者データ入力シート!AA173))</f>
        <v/>
      </c>
      <c r="AI169" s="15" t="str">
        <f>IF(競技者データ入力シート!AB173="", "", 競技者データ入力シート!AB173)</f>
        <v/>
      </c>
      <c r="AJ169" s="15" t="str">
        <f>IF(AK169="", "", IF($K169="男", VLOOKUP(AK169, データ!$B$2:$C$101, 2, FALSE), IF($K169="女", VLOOKUP(AK169, データ!$F$2:$H$101, 2, FALSE), "")))</f>
        <v/>
      </c>
      <c r="AK169" s="15" t="str">
        <f>IF(A169="","",IF(競技者データ入力シート!AC173="", "", 競技者データ入力シート!AC173))</f>
        <v/>
      </c>
      <c r="AL169" s="15" t="str">
        <f>IF(競技者データ入力シート!AD173="", "", 競技者データ入力シート!AD173)</f>
        <v/>
      </c>
      <c r="AM169" s="15" t="str">
        <f>IF(競技者データ入力シート!AF173="", "", TRIM(競技者データ入力シート!AF173))</f>
        <v/>
      </c>
      <c r="AN169" s="15" t="str">
        <f>IF(競技者データ入力シート!AG173="", "", 競技者データ入力シート!AG173)</f>
        <v/>
      </c>
      <c r="AO169" s="15" t="str">
        <f>IF(AP169="", "", IF($K169="男", VLOOKUP(AP169, データ!$B$2:$C$101, 2, FALSE), IF($K169="女", VLOOKUP(AP169, データ!$F$2:$H$101, 2, FALSE), "")))</f>
        <v/>
      </c>
      <c r="AP169" s="15" t="str">
        <f>IF(A169="","",IF(競技者データ入力シート!AH173="", "", 競技者データ入力シート!AH173))</f>
        <v/>
      </c>
      <c r="AQ169" s="15" t="str">
        <f>IF(競技者データ入力シート!AI173="", "", 競技者データ入力シート!AI173)</f>
        <v/>
      </c>
      <c r="AR169" s="15" t="str">
        <f>IF(競技者データ入力シート!AK173="", "", TRIM(競技者データ入力シート!AK173))</f>
        <v/>
      </c>
      <c r="AS169" s="15" t="str">
        <f>IF(競技者データ入力シート!AL173="", "", 競技者データ入力シート!AL173)</f>
        <v/>
      </c>
      <c r="AT169" s="15" t="str">
        <f t="shared" si="18"/>
        <v/>
      </c>
    </row>
    <row r="170" spans="1:46" x14ac:dyDescent="0.15">
      <c r="A170" s="15" t="str">
        <f>競技者データ入力シート!A174</f>
        <v/>
      </c>
      <c r="B170" s="15" t="str">
        <f>IF(競技者データ入力シート!B174="", "", 競技者データ入力シート!B174)</f>
        <v/>
      </c>
      <c r="C170" s="15" t="str">
        <f>IF(競技者データ入力シート!C174="", "", 競技者データ入力シート!C174)</f>
        <v/>
      </c>
      <c r="D170" s="15" t="str">
        <f>IF(競技者データ入力シート!D174="", "", 競技者データ入力シート!D174)</f>
        <v/>
      </c>
      <c r="E170" s="15" t="str">
        <f t="shared" si="19"/>
        <v/>
      </c>
      <c r="F170" s="15" t="str">
        <f t="shared" si="20"/>
        <v/>
      </c>
      <c r="G170" s="15" t="str">
        <f t="shared" si="21"/>
        <v/>
      </c>
      <c r="H170" s="15" t="str">
        <f t="shared" si="22"/>
        <v/>
      </c>
      <c r="I170" s="15" t="str">
        <f>IF(競技者データ入力シート!E174="", "", 競技者データ入力シート!E174)</f>
        <v/>
      </c>
      <c r="J170" s="15" t="str">
        <f>IF(競技者データ入力シート!F174="", "", 競技者データ入力シート!F174)</f>
        <v/>
      </c>
      <c r="K170" s="15" t="str">
        <f>IF(競技者データ入力シート!H174="", "", 競技者データ入力シート!H174)</f>
        <v/>
      </c>
      <c r="L170" s="15" t="str">
        <f>IF(競技者データ入力シート!I174="", "", 競技者データ入力シート!I174)</f>
        <v/>
      </c>
      <c r="M170" s="15" t="str">
        <f>IF(競技者データ入力シート!J174="", "", 競技者データ入力シート!J174)</f>
        <v/>
      </c>
      <c r="N170" s="15" t="str">
        <f>IF(競技者データ入力シート!K174="", "", 競技者データ入力シート!K174)</f>
        <v/>
      </c>
      <c r="O170" s="15" t="str">
        <f>IF(競技者データ入力シート!L174="", "", 競技者データ入力シート!L174)</f>
        <v/>
      </c>
      <c r="P170" s="15" t="str">
        <f>IF(A170="","",競技者データ入力シート!$V$1)</f>
        <v/>
      </c>
      <c r="Q170" s="15" t="str">
        <f>IF(P170="", "", 競技者データ入力シート!$S$1)</f>
        <v/>
      </c>
      <c r="R170" s="15" t="str">
        <f>IF(P170="", "", 競技者データ入力シート!$O$1)</f>
        <v/>
      </c>
      <c r="T170" s="15" t="str">
        <f>IF(競技者データ入力シート!M174="", "", 競技者データ入力シート!M174)</f>
        <v/>
      </c>
      <c r="U170" s="15" t="str">
        <f>IF(V170="", "", IF($K170="男", VLOOKUP(V170, データ!$B$2:$C$101, 2, FALSE), IF($K170="女", VLOOKUP(V170, データ!$F$2:$H$101, 2, FALSE), "")))</f>
        <v/>
      </c>
      <c r="V170" s="15" t="str">
        <f>IF(A170="","",IF(競技者データ入力シート!N174="", "", 競技者データ入力シート!N174))</f>
        <v/>
      </c>
      <c r="W170" s="15" t="str">
        <f>IF(競技者データ入力シート!O174="", "", 競技者データ入力シート!O174)</f>
        <v/>
      </c>
      <c r="X170" s="15" t="str">
        <f>IF(競技者データ入力シート!Q174="", "", TRIM(競技者データ入力シート!Q174))</f>
        <v/>
      </c>
      <c r="Y170" s="15" t="str">
        <f>IF(競技者データ入力シート!R174="", "", 競技者データ入力シート!R174)</f>
        <v/>
      </c>
      <c r="Z170" s="15" t="str">
        <f>IF(AA170="", "", IF($K170="男", VLOOKUP(AA170, データ!$B$2:$C$101, 2, FALSE), IF($K170="女", VLOOKUP(AA170, データ!$F$2:$H$101, 2, FALSE), "")))</f>
        <v/>
      </c>
      <c r="AA170" s="15" t="str">
        <f>IF(A170="","",IF(競技者データ入力シート!S174="", "", 競技者データ入力シート!S174))</f>
        <v/>
      </c>
      <c r="AB170" s="15" t="str">
        <f>IF(競技者データ入力シート!T174="", "", 競技者データ入力シート!T174)</f>
        <v/>
      </c>
      <c r="AC170" s="15" t="str">
        <f>IF(競技者データ入力シート!V174="", "", TRIM(競技者データ入力シート!V174))</f>
        <v/>
      </c>
      <c r="AD170" s="15" t="str">
        <f>IF(競技者データ入力シート!W174="", "", 競技者データ入力シート!W174)</f>
        <v/>
      </c>
      <c r="AE170" s="15" t="str">
        <f>IF(AF170="", "", IF($K170="男", VLOOKUP(AF170, データ!$B$2:$C$101, 2, FALSE), IF($K170="女", VLOOKUP(AF170, データ!$F$2:$H$101, 2, FALSE), "")))</f>
        <v/>
      </c>
      <c r="AF170" s="15" t="str">
        <f>IF(A170="","",IF(競技者データ入力シート!X174="", "", 競技者データ入力シート!X174))</f>
        <v/>
      </c>
      <c r="AG170" s="15" t="str">
        <f>IF(競技者データ入力シート!Y174="", "", 競技者データ入力シート!Y174)</f>
        <v/>
      </c>
      <c r="AH170" s="15" t="str">
        <f>IF(競技者データ入力シート!AA174="", "", TRIM(競技者データ入力シート!AA174))</f>
        <v/>
      </c>
      <c r="AI170" s="15" t="str">
        <f>IF(競技者データ入力シート!AB174="", "", 競技者データ入力シート!AB174)</f>
        <v/>
      </c>
      <c r="AJ170" s="15" t="str">
        <f>IF(AK170="", "", IF($K170="男", VLOOKUP(AK170, データ!$B$2:$C$101, 2, FALSE), IF($K170="女", VLOOKUP(AK170, データ!$F$2:$H$101, 2, FALSE), "")))</f>
        <v/>
      </c>
      <c r="AK170" s="15" t="str">
        <f>IF(A170="","",IF(競技者データ入力シート!AC174="", "", 競技者データ入力シート!AC174))</f>
        <v/>
      </c>
      <c r="AL170" s="15" t="str">
        <f>IF(競技者データ入力シート!AD174="", "", 競技者データ入力シート!AD174)</f>
        <v/>
      </c>
      <c r="AM170" s="15" t="str">
        <f>IF(競技者データ入力シート!AF174="", "", TRIM(競技者データ入力シート!AF174))</f>
        <v/>
      </c>
      <c r="AN170" s="15" t="str">
        <f>IF(競技者データ入力シート!AG174="", "", 競技者データ入力シート!AG174)</f>
        <v/>
      </c>
      <c r="AO170" s="15" t="str">
        <f>IF(AP170="", "", IF($K170="男", VLOOKUP(AP170, データ!$B$2:$C$101, 2, FALSE), IF($K170="女", VLOOKUP(AP170, データ!$F$2:$H$101, 2, FALSE), "")))</f>
        <v/>
      </c>
      <c r="AP170" s="15" t="str">
        <f>IF(A170="","",IF(競技者データ入力シート!AH174="", "", 競技者データ入力シート!AH174))</f>
        <v/>
      </c>
      <c r="AQ170" s="15" t="str">
        <f>IF(競技者データ入力シート!AI174="", "", 競技者データ入力シート!AI174)</f>
        <v/>
      </c>
      <c r="AR170" s="15" t="str">
        <f>IF(競技者データ入力シート!AK174="", "", TRIM(競技者データ入力シート!AK174))</f>
        <v/>
      </c>
      <c r="AS170" s="15" t="str">
        <f>IF(競技者データ入力シート!AL174="", "", 競技者データ入力シート!AL174)</f>
        <v/>
      </c>
      <c r="AT170" s="15" t="str">
        <f t="shared" si="18"/>
        <v/>
      </c>
    </row>
    <row r="171" spans="1:46" x14ac:dyDescent="0.15">
      <c r="A171" s="15" t="str">
        <f>競技者データ入力シート!A175</f>
        <v/>
      </c>
      <c r="B171" s="15" t="str">
        <f>IF(競技者データ入力シート!B175="", "", 競技者データ入力シート!B175)</f>
        <v/>
      </c>
      <c r="C171" s="15" t="str">
        <f>IF(競技者データ入力シート!C175="", "", 競技者データ入力シート!C175)</f>
        <v/>
      </c>
      <c r="D171" s="15" t="str">
        <f>IF(競技者データ入力シート!D175="", "", 競技者データ入力シート!D175)</f>
        <v/>
      </c>
      <c r="E171" s="15" t="str">
        <f t="shared" si="19"/>
        <v/>
      </c>
      <c r="F171" s="15" t="str">
        <f t="shared" si="20"/>
        <v/>
      </c>
      <c r="G171" s="15" t="str">
        <f t="shared" si="21"/>
        <v/>
      </c>
      <c r="H171" s="15" t="str">
        <f t="shared" si="22"/>
        <v/>
      </c>
      <c r="I171" s="15" t="str">
        <f>IF(競技者データ入力シート!E175="", "", 競技者データ入力シート!E175)</f>
        <v/>
      </c>
      <c r="J171" s="15" t="str">
        <f>IF(競技者データ入力シート!F175="", "", 競技者データ入力シート!F175)</f>
        <v/>
      </c>
      <c r="K171" s="15" t="str">
        <f>IF(競技者データ入力シート!H175="", "", 競技者データ入力シート!H175)</f>
        <v/>
      </c>
      <c r="L171" s="15" t="str">
        <f>IF(競技者データ入力シート!I175="", "", 競技者データ入力シート!I175)</f>
        <v/>
      </c>
      <c r="M171" s="15" t="str">
        <f>IF(競技者データ入力シート!J175="", "", 競技者データ入力シート!J175)</f>
        <v/>
      </c>
      <c r="N171" s="15" t="str">
        <f>IF(競技者データ入力シート!K175="", "", 競技者データ入力シート!K175)</f>
        <v/>
      </c>
      <c r="O171" s="15" t="str">
        <f>IF(競技者データ入力シート!L175="", "", 競技者データ入力シート!L175)</f>
        <v/>
      </c>
      <c r="P171" s="15" t="str">
        <f>IF(A171="","",競技者データ入力シート!$V$1)</f>
        <v/>
      </c>
      <c r="Q171" s="15" t="str">
        <f>IF(P171="", "", 競技者データ入力シート!$S$1)</f>
        <v/>
      </c>
      <c r="R171" s="15" t="str">
        <f>IF(P171="", "", 競技者データ入力シート!$O$1)</f>
        <v/>
      </c>
      <c r="T171" s="15" t="str">
        <f>IF(競技者データ入力シート!M175="", "", 競技者データ入力シート!M175)</f>
        <v/>
      </c>
      <c r="U171" s="15" t="str">
        <f>IF(V171="", "", IF($K171="男", VLOOKUP(V171, データ!$B$2:$C$101, 2, FALSE), IF($K171="女", VLOOKUP(V171, データ!$F$2:$H$101, 2, FALSE), "")))</f>
        <v/>
      </c>
      <c r="V171" s="15" t="str">
        <f>IF(A171="","",IF(競技者データ入力シート!N175="", "", 競技者データ入力シート!N175))</f>
        <v/>
      </c>
      <c r="W171" s="15" t="str">
        <f>IF(競技者データ入力シート!O175="", "", 競技者データ入力シート!O175)</f>
        <v/>
      </c>
      <c r="X171" s="15" t="str">
        <f>IF(競技者データ入力シート!Q175="", "", TRIM(競技者データ入力シート!Q175))</f>
        <v/>
      </c>
      <c r="Y171" s="15" t="str">
        <f>IF(競技者データ入力シート!R175="", "", 競技者データ入力シート!R175)</f>
        <v/>
      </c>
      <c r="Z171" s="15" t="str">
        <f>IF(AA171="", "", IF($K171="男", VLOOKUP(AA171, データ!$B$2:$C$101, 2, FALSE), IF($K171="女", VLOOKUP(AA171, データ!$F$2:$H$101, 2, FALSE), "")))</f>
        <v/>
      </c>
      <c r="AA171" s="15" t="str">
        <f>IF(A171="","",IF(競技者データ入力シート!S175="", "", 競技者データ入力シート!S175))</f>
        <v/>
      </c>
      <c r="AB171" s="15" t="str">
        <f>IF(競技者データ入力シート!T175="", "", 競技者データ入力シート!T175)</f>
        <v/>
      </c>
      <c r="AC171" s="15" t="str">
        <f>IF(競技者データ入力シート!V175="", "", TRIM(競技者データ入力シート!V175))</f>
        <v/>
      </c>
      <c r="AD171" s="15" t="str">
        <f>IF(競技者データ入力シート!W175="", "", 競技者データ入力シート!W175)</f>
        <v/>
      </c>
      <c r="AE171" s="15" t="str">
        <f>IF(AF171="", "", IF($K171="男", VLOOKUP(AF171, データ!$B$2:$C$101, 2, FALSE), IF($K171="女", VLOOKUP(AF171, データ!$F$2:$H$101, 2, FALSE), "")))</f>
        <v/>
      </c>
      <c r="AF171" s="15" t="str">
        <f>IF(A171="","",IF(競技者データ入力シート!X175="", "", 競技者データ入力シート!X175))</f>
        <v/>
      </c>
      <c r="AG171" s="15" t="str">
        <f>IF(競技者データ入力シート!Y175="", "", 競技者データ入力シート!Y175)</f>
        <v/>
      </c>
      <c r="AH171" s="15" t="str">
        <f>IF(競技者データ入力シート!AA175="", "", TRIM(競技者データ入力シート!AA175))</f>
        <v/>
      </c>
      <c r="AI171" s="15" t="str">
        <f>IF(競技者データ入力シート!AB175="", "", 競技者データ入力シート!AB175)</f>
        <v/>
      </c>
      <c r="AJ171" s="15" t="str">
        <f>IF(AK171="", "", IF($K171="男", VLOOKUP(AK171, データ!$B$2:$C$101, 2, FALSE), IF($K171="女", VLOOKUP(AK171, データ!$F$2:$H$101, 2, FALSE), "")))</f>
        <v/>
      </c>
      <c r="AK171" s="15" t="str">
        <f>IF(A171="","",IF(競技者データ入力シート!AC175="", "", 競技者データ入力シート!AC175))</f>
        <v/>
      </c>
      <c r="AL171" s="15" t="str">
        <f>IF(競技者データ入力シート!AD175="", "", 競技者データ入力シート!AD175)</f>
        <v/>
      </c>
      <c r="AM171" s="15" t="str">
        <f>IF(競技者データ入力シート!AF175="", "", TRIM(競技者データ入力シート!AF175))</f>
        <v/>
      </c>
      <c r="AN171" s="15" t="str">
        <f>IF(競技者データ入力シート!AG175="", "", 競技者データ入力シート!AG175)</f>
        <v/>
      </c>
      <c r="AO171" s="15" t="str">
        <f>IF(AP171="", "", IF($K171="男", VLOOKUP(AP171, データ!$B$2:$C$101, 2, FALSE), IF($K171="女", VLOOKUP(AP171, データ!$F$2:$H$101, 2, FALSE), "")))</f>
        <v/>
      </c>
      <c r="AP171" s="15" t="str">
        <f>IF(A171="","",IF(競技者データ入力シート!AH175="", "", 競技者データ入力シート!AH175))</f>
        <v/>
      </c>
      <c r="AQ171" s="15" t="str">
        <f>IF(競技者データ入力シート!AI175="", "", 競技者データ入力シート!AI175)</f>
        <v/>
      </c>
      <c r="AR171" s="15" t="str">
        <f>IF(競技者データ入力シート!AK175="", "", TRIM(競技者データ入力シート!AK175))</f>
        <v/>
      </c>
      <c r="AS171" s="15" t="str">
        <f>IF(競技者データ入力シート!AL175="", "", 競技者データ入力シート!AL175)</f>
        <v/>
      </c>
      <c r="AT171" s="15" t="str">
        <f t="shared" si="18"/>
        <v/>
      </c>
    </row>
    <row r="172" spans="1:46" x14ac:dyDescent="0.15">
      <c r="A172" s="15" t="str">
        <f>競技者データ入力シート!A176</f>
        <v/>
      </c>
      <c r="B172" s="15" t="str">
        <f>IF(競技者データ入力シート!B176="", "", 競技者データ入力シート!B176)</f>
        <v/>
      </c>
      <c r="C172" s="15" t="str">
        <f>IF(競技者データ入力シート!C176="", "", 競技者データ入力シート!C176)</f>
        <v/>
      </c>
      <c r="D172" s="15" t="str">
        <f>IF(競技者データ入力シート!D176="", "", 競技者データ入力シート!D176)</f>
        <v/>
      </c>
      <c r="E172" s="15" t="str">
        <f t="shared" si="19"/>
        <v/>
      </c>
      <c r="F172" s="15" t="str">
        <f t="shared" si="20"/>
        <v/>
      </c>
      <c r="G172" s="15" t="str">
        <f t="shared" si="21"/>
        <v/>
      </c>
      <c r="H172" s="15" t="str">
        <f t="shared" si="22"/>
        <v/>
      </c>
      <c r="I172" s="15" t="str">
        <f>IF(競技者データ入力シート!E176="", "", 競技者データ入力シート!E176)</f>
        <v/>
      </c>
      <c r="J172" s="15" t="str">
        <f>IF(競技者データ入力シート!F176="", "", 競技者データ入力シート!F176)</f>
        <v/>
      </c>
      <c r="K172" s="15" t="str">
        <f>IF(競技者データ入力シート!H176="", "", 競技者データ入力シート!H176)</f>
        <v/>
      </c>
      <c r="L172" s="15" t="str">
        <f>IF(競技者データ入力シート!I176="", "", 競技者データ入力シート!I176)</f>
        <v/>
      </c>
      <c r="M172" s="15" t="str">
        <f>IF(競技者データ入力シート!J176="", "", 競技者データ入力シート!J176)</f>
        <v/>
      </c>
      <c r="N172" s="15" t="str">
        <f>IF(競技者データ入力シート!K176="", "", 競技者データ入力シート!K176)</f>
        <v/>
      </c>
      <c r="O172" s="15" t="str">
        <f>IF(競技者データ入力シート!L176="", "", 競技者データ入力シート!L176)</f>
        <v/>
      </c>
      <c r="P172" s="15" t="str">
        <f>IF(A172="","",競技者データ入力シート!$V$1)</f>
        <v/>
      </c>
      <c r="Q172" s="15" t="str">
        <f>IF(P172="", "", 競技者データ入力シート!$S$1)</f>
        <v/>
      </c>
      <c r="R172" s="15" t="str">
        <f>IF(P172="", "", 競技者データ入力シート!$O$1)</f>
        <v/>
      </c>
      <c r="T172" s="15" t="str">
        <f>IF(競技者データ入力シート!M176="", "", 競技者データ入力シート!M176)</f>
        <v/>
      </c>
      <c r="U172" s="15" t="str">
        <f>IF(V172="", "", IF($K172="男", VLOOKUP(V172, データ!$B$2:$C$101, 2, FALSE), IF($K172="女", VLOOKUP(V172, データ!$F$2:$H$101, 2, FALSE), "")))</f>
        <v/>
      </c>
      <c r="V172" s="15" t="str">
        <f>IF(A172="","",IF(競技者データ入力シート!N176="", "", 競技者データ入力シート!N176))</f>
        <v/>
      </c>
      <c r="W172" s="15" t="str">
        <f>IF(競技者データ入力シート!O176="", "", 競技者データ入力シート!O176)</f>
        <v/>
      </c>
      <c r="X172" s="15" t="str">
        <f>IF(競技者データ入力シート!Q176="", "", TRIM(競技者データ入力シート!Q176))</f>
        <v/>
      </c>
      <c r="Y172" s="15" t="str">
        <f>IF(競技者データ入力シート!R176="", "", 競技者データ入力シート!R176)</f>
        <v/>
      </c>
      <c r="Z172" s="15" t="str">
        <f>IF(AA172="", "", IF($K172="男", VLOOKUP(AA172, データ!$B$2:$C$101, 2, FALSE), IF($K172="女", VLOOKUP(AA172, データ!$F$2:$H$101, 2, FALSE), "")))</f>
        <v/>
      </c>
      <c r="AA172" s="15" t="str">
        <f>IF(A172="","",IF(競技者データ入力シート!S176="", "", 競技者データ入力シート!S176))</f>
        <v/>
      </c>
      <c r="AB172" s="15" t="str">
        <f>IF(競技者データ入力シート!T176="", "", 競技者データ入力シート!T176)</f>
        <v/>
      </c>
      <c r="AC172" s="15" t="str">
        <f>IF(競技者データ入力シート!V176="", "", TRIM(競技者データ入力シート!V176))</f>
        <v/>
      </c>
      <c r="AD172" s="15" t="str">
        <f>IF(競技者データ入力シート!W176="", "", 競技者データ入力シート!W176)</f>
        <v/>
      </c>
      <c r="AE172" s="15" t="str">
        <f>IF(AF172="", "", IF($K172="男", VLOOKUP(AF172, データ!$B$2:$C$101, 2, FALSE), IF($K172="女", VLOOKUP(AF172, データ!$F$2:$H$101, 2, FALSE), "")))</f>
        <v/>
      </c>
      <c r="AF172" s="15" t="str">
        <f>IF(A172="","",IF(競技者データ入力シート!X176="", "", 競技者データ入力シート!X176))</f>
        <v/>
      </c>
      <c r="AG172" s="15" t="str">
        <f>IF(競技者データ入力シート!Y176="", "", 競技者データ入力シート!Y176)</f>
        <v/>
      </c>
      <c r="AH172" s="15" t="str">
        <f>IF(競技者データ入力シート!AA176="", "", TRIM(競技者データ入力シート!AA176))</f>
        <v/>
      </c>
      <c r="AI172" s="15" t="str">
        <f>IF(競技者データ入力シート!AB176="", "", 競技者データ入力シート!AB176)</f>
        <v/>
      </c>
      <c r="AJ172" s="15" t="str">
        <f>IF(AK172="", "", IF($K172="男", VLOOKUP(AK172, データ!$B$2:$C$101, 2, FALSE), IF($K172="女", VLOOKUP(AK172, データ!$F$2:$H$101, 2, FALSE), "")))</f>
        <v/>
      </c>
      <c r="AK172" s="15" t="str">
        <f>IF(A172="","",IF(競技者データ入力シート!AC176="", "", 競技者データ入力シート!AC176))</f>
        <v/>
      </c>
      <c r="AL172" s="15" t="str">
        <f>IF(競技者データ入力シート!AD176="", "", 競技者データ入力シート!AD176)</f>
        <v/>
      </c>
      <c r="AM172" s="15" t="str">
        <f>IF(競技者データ入力シート!AF176="", "", TRIM(競技者データ入力シート!AF176))</f>
        <v/>
      </c>
      <c r="AN172" s="15" t="str">
        <f>IF(競技者データ入力シート!AG176="", "", 競技者データ入力シート!AG176)</f>
        <v/>
      </c>
      <c r="AO172" s="15" t="str">
        <f>IF(AP172="", "", IF($K172="男", VLOOKUP(AP172, データ!$B$2:$C$101, 2, FALSE), IF($K172="女", VLOOKUP(AP172, データ!$F$2:$H$101, 2, FALSE), "")))</f>
        <v/>
      </c>
      <c r="AP172" s="15" t="str">
        <f>IF(A172="","",IF(競技者データ入力シート!AH176="", "", 競技者データ入力シート!AH176))</f>
        <v/>
      </c>
      <c r="AQ172" s="15" t="str">
        <f>IF(競技者データ入力シート!AI176="", "", 競技者データ入力シート!AI176)</f>
        <v/>
      </c>
      <c r="AR172" s="15" t="str">
        <f>IF(競技者データ入力シート!AK176="", "", TRIM(競技者データ入力シート!AK176))</f>
        <v/>
      </c>
      <c r="AS172" s="15" t="str">
        <f>IF(競技者データ入力シート!AL176="", "", 競技者データ入力シート!AL176)</f>
        <v/>
      </c>
      <c r="AT172" s="15" t="str">
        <f t="shared" si="18"/>
        <v/>
      </c>
    </row>
    <row r="173" spans="1:46" x14ac:dyDescent="0.15">
      <c r="A173" s="15" t="str">
        <f>競技者データ入力シート!A177</f>
        <v/>
      </c>
      <c r="B173" s="15" t="str">
        <f>IF(競技者データ入力シート!B177="", "", 競技者データ入力シート!B177)</f>
        <v/>
      </c>
      <c r="C173" s="15" t="str">
        <f>IF(競技者データ入力シート!C177="", "", 競技者データ入力シート!C177)</f>
        <v/>
      </c>
      <c r="D173" s="15" t="str">
        <f>IF(競技者データ入力シート!D177="", "", 競技者データ入力シート!D177)</f>
        <v/>
      </c>
      <c r="E173" s="15" t="str">
        <f t="shared" si="19"/>
        <v/>
      </c>
      <c r="F173" s="15" t="str">
        <f t="shared" si="20"/>
        <v/>
      </c>
      <c r="G173" s="15" t="str">
        <f t="shared" si="21"/>
        <v/>
      </c>
      <c r="H173" s="15" t="str">
        <f t="shared" si="22"/>
        <v/>
      </c>
      <c r="I173" s="15" t="str">
        <f>IF(競技者データ入力シート!E177="", "", 競技者データ入力シート!E177)</f>
        <v/>
      </c>
      <c r="J173" s="15" t="str">
        <f>IF(競技者データ入力シート!F177="", "", 競技者データ入力シート!F177)</f>
        <v/>
      </c>
      <c r="K173" s="15" t="str">
        <f>IF(競技者データ入力シート!H177="", "", 競技者データ入力シート!H177)</f>
        <v/>
      </c>
      <c r="L173" s="15" t="str">
        <f>IF(競技者データ入力シート!I177="", "", 競技者データ入力シート!I177)</f>
        <v/>
      </c>
      <c r="M173" s="15" t="str">
        <f>IF(競技者データ入力シート!J177="", "", 競技者データ入力シート!J177)</f>
        <v/>
      </c>
      <c r="N173" s="15" t="str">
        <f>IF(競技者データ入力シート!K177="", "", 競技者データ入力シート!K177)</f>
        <v/>
      </c>
      <c r="O173" s="15" t="str">
        <f>IF(競技者データ入力シート!L177="", "", 競技者データ入力シート!L177)</f>
        <v/>
      </c>
      <c r="P173" s="15" t="str">
        <f>IF(A173="","",競技者データ入力シート!$V$1)</f>
        <v/>
      </c>
      <c r="Q173" s="15" t="str">
        <f>IF(P173="", "", 競技者データ入力シート!$S$1)</f>
        <v/>
      </c>
      <c r="R173" s="15" t="str">
        <f>IF(P173="", "", 競技者データ入力シート!$O$1)</f>
        <v/>
      </c>
      <c r="T173" s="15" t="str">
        <f>IF(競技者データ入力シート!M177="", "", 競技者データ入力シート!M177)</f>
        <v/>
      </c>
      <c r="U173" s="15" t="str">
        <f>IF(V173="", "", IF($K173="男", VLOOKUP(V173, データ!$B$2:$C$101, 2, FALSE), IF($K173="女", VLOOKUP(V173, データ!$F$2:$H$101, 2, FALSE), "")))</f>
        <v/>
      </c>
      <c r="V173" s="15" t="str">
        <f>IF(A173="","",IF(競技者データ入力シート!N177="", "", 競技者データ入力シート!N177))</f>
        <v/>
      </c>
      <c r="W173" s="15" t="str">
        <f>IF(競技者データ入力シート!O177="", "", 競技者データ入力シート!O177)</f>
        <v/>
      </c>
      <c r="X173" s="15" t="str">
        <f>IF(競技者データ入力シート!Q177="", "", TRIM(競技者データ入力シート!Q177))</f>
        <v/>
      </c>
      <c r="Y173" s="15" t="str">
        <f>IF(競技者データ入力シート!R177="", "", 競技者データ入力シート!R177)</f>
        <v/>
      </c>
      <c r="Z173" s="15" t="str">
        <f>IF(AA173="", "", IF($K173="男", VLOOKUP(AA173, データ!$B$2:$C$101, 2, FALSE), IF($K173="女", VLOOKUP(AA173, データ!$F$2:$H$101, 2, FALSE), "")))</f>
        <v/>
      </c>
      <c r="AA173" s="15" t="str">
        <f>IF(A173="","",IF(競技者データ入力シート!S177="", "", 競技者データ入力シート!S177))</f>
        <v/>
      </c>
      <c r="AB173" s="15" t="str">
        <f>IF(競技者データ入力シート!T177="", "", 競技者データ入力シート!T177)</f>
        <v/>
      </c>
      <c r="AC173" s="15" t="str">
        <f>IF(競技者データ入力シート!V177="", "", TRIM(競技者データ入力シート!V177))</f>
        <v/>
      </c>
      <c r="AD173" s="15" t="str">
        <f>IF(競技者データ入力シート!W177="", "", 競技者データ入力シート!W177)</f>
        <v/>
      </c>
      <c r="AE173" s="15" t="str">
        <f>IF(AF173="", "", IF($K173="男", VLOOKUP(AF173, データ!$B$2:$C$101, 2, FALSE), IF($K173="女", VLOOKUP(AF173, データ!$F$2:$H$101, 2, FALSE), "")))</f>
        <v/>
      </c>
      <c r="AF173" s="15" t="str">
        <f>IF(A173="","",IF(競技者データ入力シート!X177="", "", 競技者データ入力シート!X177))</f>
        <v/>
      </c>
      <c r="AG173" s="15" t="str">
        <f>IF(競技者データ入力シート!Y177="", "", 競技者データ入力シート!Y177)</f>
        <v/>
      </c>
      <c r="AH173" s="15" t="str">
        <f>IF(競技者データ入力シート!AA177="", "", TRIM(競技者データ入力シート!AA177))</f>
        <v/>
      </c>
      <c r="AI173" s="15" t="str">
        <f>IF(競技者データ入力シート!AB177="", "", 競技者データ入力シート!AB177)</f>
        <v/>
      </c>
      <c r="AJ173" s="15" t="str">
        <f>IF(AK173="", "", IF($K173="男", VLOOKUP(AK173, データ!$B$2:$C$101, 2, FALSE), IF($K173="女", VLOOKUP(AK173, データ!$F$2:$H$101, 2, FALSE), "")))</f>
        <v/>
      </c>
      <c r="AK173" s="15" t="str">
        <f>IF(A173="","",IF(競技者データ入力シート!AC177="", "", 競技者データ入力シート!AC177))</f>
        <v/>
      </c>
      <c r="AL173" s="15" t="str">
        <f>IF(競技者データ入力シート!AD177="", "", 競技者データ入力シート!AD177)</f>
        <v/>
      </c>
      <c r="AM173" s="15" t="str">
        <f>IF(競技者データ入力シート!AF177="", "", TRIM(競技者データ入力シート!AF177))</f>
        <v/>
      </c>
      <c r="AN173" s="15" t="str">
        <f>IF(競技者データ入力シート!AG177="", "", 競技者データ入力シート!AG177)</f>
        <v/>
      </c>
      <c r="AO173" s="15" t="str">
        <f>IF(AP173="", "", IF($K173="男", VLOOKUP(AP173, データ!$B$2:$C$101, 2, FALSE), IF($K173="女", VLOOKUP(AP173, データ!$F$2:$H$101, 2, FALSE), "")))</f>
        <v/>
      </c>
      <c r="AP173" s="15" t="str">
        <f>IF(A173="","",IF(競技者データ入力シート!AH177="", "", 競技者データ入力シート!AH177))</f>
        <v/>
      </c>
      <c r="AQ173" s="15" t="str">
        <f>IF(競技者データ入力シート!AI177="", "", 競技者データ入力シート!AI177)</f>
        <v/>
      </c>
      <c r="AR173" s="15" t="str">
        <f>IF(競技者データ入力シート!AK177="", "", TRIM(競技者データ入力シート!AK177))</f>
        <v/>
      </c>
      <c r="AS173" s="15" t="str">
        <f>IF(競技者データ入力シート!AL177="", "", 競技者データ入力シート!AL177)</f>
        <v/>
      </c>
      <c r="AT173" s="15" t="str">
        <f t="shared" si="18"/>
        <v/>
      </c>
    </row>
    <row r="174" spans="1:46" x14ac:dyDescent="0.15">
      <c r="A174" s="15" t="str">
        <f>競技者データ入力シート!A178</f>
        <v/>
      </c>
      <c r="B174" s="15" t="str">
        <f>IF(競技者データ入力シート!B178="", "", 競技者データ入力シート!B178)</f>
        <v/>
      </c>
      <c r="C174" s="15" t="str">
        <f>IF(競技者データ入力シート!C178="", "", 競技者データ入力シート!C178)</f>
        <v/>
      </c>
      <c r="D174" s="15" t="str">
        <f>IF(競技者データ入力シート!D178="", "", 競技者データ入力シート!D178)</f>
        <v/>
      </c>
      <c r="E174" s="15" t="str">
        <f t="shared" si="19"/>
        <v/>
      </c>
      <c r="F174" s="15" t="str">
        <f t="shared" si="20"/>
        <v/>
      </c>
      <c r="G174" s="15" t="str">
        <f t="shared" si="21"/>
        <v/>
      </c>
      <c r="H174" s="15" t="str">
        <f t="shared" si="22"/>
        <v/>
      </c>
      <c r="I174" s="15" t="str">
        <f>IF(競技者データ入力シート!E178="", "", 競技者データ入力シート!E178)</f>
        <v/>
      </c>
      <c r="J174" s="15" t="str">
        <f>IF(競技者データ入力シート!F178="", "", 競技者データ入力シート!F178)</f>
        <v/>
      </c>
      <c r="K174" s="15" t="str">
        <f>IF(競技者データ入力シート!H178="", "", 競技者データ入力シート!H178)</f>
        <v/>
      </c>
      <c r="L174" s="15" t="str">
        <f>IF(競技者データ入力シート!I178="", "", 競技者データ入力シート!I178)</f>
        <v/>
      </c>
      <c r="M174" s="15" t="str">
        <f>IF(競技者データ入力シート!J178="", "", 競技者データ入力シート!J178)</f>
        <v/>
      </c>
      <c r="N174" s="15" t="str">
        <f>IF(競技者データ入力シート!K178="", "", 競技者データ入力シート!K178)</f>
        <v/>
      </c>
      <c r="O174" s="15" t="str">
        <f>IF(競技者データ入力シート!L178="", "", 競技者データ入力シート!L178)</f>
        <v/>
      </c>
      <c r="P174" s="15" t="str">
        <f>IF(A174="","",競技者データ入力シート!$V$1)</f>
        <v/>
      </c>
      <c r="Q174" s="15" t="str">
        <f>IF(P174="", "", 競技者データ入力シート!$S$1)</f>
        <v/>
      </c>
      <c r="R174" s="15" t="str">
        <f>IF(P174="", "", 競技者データ入力シート!$O$1)</f>
        <v/>
      </c>
      <c r="T174" s="15" t="str">
        <f>IF(競技者データ入力シート!M178="", "", 競技者データ入力シート!M178)</f>
        <v/>
      </c>
      <c r="U174" s="15" t="str">
        <f>IF(V174="", "", IF($K174="男", VLOOKUP(V174, データ!$B$2:$C$101, 2, FALSE), IF($K174="女", VLOOKUP(V174, データ!$F$2:$H$101, 2, FALSE), "")))</f>
        <v/>
      </c>
      <c r="V174" s="15" t="str">
        <f>IF(A174="","",IF(競技者データ入力シート!N178="", "", 競技者データ入力シート!N178))</f>
        <v/>
      </c>
      <c r="W174" s="15" t="str">
        <f>IF(競技者データ入力シート!O178="", "", 競技者データ入力シート!O178)</f>
        <v/>
      </c>
      <c r="X174" s="15" t="str">
        <f>IF(競技者データ入力シート!Q178="", "", TRIM(競技者データ入力シート!Q178))</f>
        <v/>
      </c>
      <c r="Y174" s="15" t="str">
        <f>IF(競技者データ入力シート!R178="", "", 競技者データ入力シート!R178)</f>
        <v/>
      </c>
      <c r="Z174" s="15" t="str">
        <f>IF(AA174="", "", IF($K174="男", VLOOKUP(AA174, データ!$B$2:$C$101, 2, FALSE), IF($K174="女", VLOOKUP(AA174, データ!$F$2:$H$101, 2, FALSE), "")))</f>
        <v/>
      </c>
      <c r="AA174" s="15" t="str">
        <f>IF(A174="","",IF(競技者データ入力シート!S178="", "", 競技者データ入力シート!S178))</f>
        <v/>
      </c>
      <c r="AB174" s="15" t="str">
        <f>IF(競技者データ入力シート!T178="", "", 競技者データ入力シート!T178)</f>
        <v/>
      </c>
      <c r="AC174" s="15" t="str">
        <f>IF(競技者データ入力シート!V178="", "", TRIM(競技者データ入力シート!V178))</f>
        <v/>
      </c>
      <c r="AD174" s="15" t="str">
        <f>IF(競技者データ入力シート!W178="", "", 競技者データ入力シート!W178)</f>
        <v/>
      </c>
      <c r="AE174" s="15" t="str">
        <f>IF(AF174="", "", IF($K174="男", VLOOKUP(AF174, データ!$B$2:$C$101, 2, FALSE), IF($K174="女", VLOOKUP(AF174, データ!$F$2:$H$101, 2, FALSE), "")))</f>
        <v/>
      </c>
      <c r="AF174" s="15" t="str">
        <f>IF(A174="","",IF(競技者データ入力シート!X178="", "", 競技者データ入力シート!X178))</f>
        <v/>
      </c>
      <c r="AG174" s="15" t="str">
        <f>IF(競技者データ入力シート!Y178="", "", 競技者データ入力シート!Y178)</f>
        <v/>
      </c>
      <c r="AH174" s="15" t="str">
        <f>IF(競技者データ入力シート!AA178="", "", TRIM(競技者データ入力シート!AA178))</f>
        <v/>
      </c>
      <c r="AI174" s="15" t="str">
        <f>IF(競技者データ入力シート!AB178="", "", 競技者データ入力シート!AB178)</f>
        <v/>
      </c>
      <c r="AJ174" s="15" t="str">
        <f>IF(AK174="", "", IF($K174="男", VLOOKUP(AK174, データ!$B$2:$C$101, 2, FALSE), IF($K174="女", VLOOKUP(AK174, データ!$F$2:$H$101, 2, FALSE), "")))</f>
        <v/>
      </c>
      <c r="AK174" s="15" t="str">
        <f>IF(A174="","",IF(競技者データ入力シート!AC178="", "", 競技者データ入力シート!AC178))</f>
        <v/>
      </c>
      <c r="AL174" s="15" t="str">
        <f>IF(競技者データ入力シート!AD178="", "", 競技者データ入力シート!AD178)</f>
        <v/>
      </c>
      <c r="AM174" s="15" t="str">
        <f>IF(競技者データ入力シート!AF178="", "", TRIM(競技者データ入力シート!AF178))</f>
        <v/>
      </c>
      <c r="AN174" s="15" t="str">
        <f>IF(競技者データ入力シート!AG178="", "", 競技者データ入力シート!AG178)</f>
        <v/>
      </c>
      <c r="AO174" s="15" t="str">
        <f>IF(AP174="", "", IF($K174="男", VLOOKUP(AP174, データ!$B$2:$C$101, 2, FALSE), IF($K174="女", VLOOKUP(AP174, データ!$F$2:$H$101, 2, FALSE), "")))</f>
        <v/>
      </c>
      <c r="AP174" s="15" t="str">
        <f>IF(A174="","",IF(競技者データ入力シート!AH178="", "", 競技者データ入力シート!AH178))</f>
        <v/>
      </c>
      <c r="AQ174" s="15" t="str">
        <f>IF(競技者データ入力シート!AI178="", "", 競技者データ入力シート!AI178)</f>
        <v/>
      </c>
      <c r="AR174" s="15" t="str">
        <f>IF(競技者データ入力シート!AK178="", "", TRIM(競技者データ入力シート!AK178))</f>
        <v/>
      </c>
      <c r="AS174" s="15" t="str">
        <f>IF(競技者データ入力シート!AL178="", "", 競技者データ入力シート!AL178)</f>
        <v/>
      </c>
      <c r="AT174" s="15" t="str">
        <f t="shared" si="18"/>
        <v/>
      </c>
    </row>
    <row r="175" spans="1:46" x14ac:dyDescent="0.15">
      <c r="A175" s="15" t="str">
        <f>競技者データ入力シート!A179</f>
        <v/>
      </c>
      <c r="B175" s="15" t="str">
        <f>IF(競技者データ入力シート!B179="", "", 競技者データ入力シート!B179)</f>
        <v/>
      </c>
      <c r="C175" s="15" t="str">
        <f>IF(競技者データ入力シート!C179="", "", 競技者データ入力シート!C179)</f>
        <v/>
      </c>
      <c r="D175" s="15" t="str">
        <f>IF(競技者データ入力シート!D179="", "", 競技者データ入力シート!D179)</f>
        <v/>
      </c>
      <c r="E175" s="15" t="str">
        <f t="shared" si="19"/>
        <v/>
      </c>
      <c r="F175" s="15" t="str">
        <f t="shared" si="20"/>
        <v/>
      </c>
      <c r="G175" s="15" t="str">
        <f t="shared" si="21"/>
        <v/>
      </c>
      <c r="H175" s="15" t="str">
        <f t="shared" si="22"/>
        <v/>
      </c>
      <c r="I175" s="15" t="str">
        <f>IF(競技者データ入力シート!E179="", "", 競技者データ入力シート!E179)</f>
        <v/>
      </c>
      <c r="J175" s="15" t="str">
        <f>IF(競技者データ入力シート!F179="", "", 競技者データ入力シート!F179)</f>
        <v/>
      </c>
      <c r="K175" s="15" t="str">
        <f>IF(競技者データ入力シート!H179="", "", 競技者データ入力シート!H179)</f>
        <v/>
      </c>
      <c r="L175" s="15" t="str">
        <f>IF(競技者データ入力シート!I179="", "", 競技者データ入力シート!I179)</f>
        <v/>
      </c>
      <c r="M175" s="15" t="str">
        <f>IF(競技者データ入力シート!J179="", "", 競技者データ入力シート!J179)</f>
        <v/>
      </c>
      <c r="N175" s="15" t="str">
        <f>IF(競技者データ入力シート!K179="", "", 競技者データ入力シート!K179)</f>
        <v/>
      </c>
      <c r="O175" s="15" t="str">
        <f>IF(競技者データ入力シート!L179="", "", 競技者データ入力シート!L179)</f>
        <v/>
      </c>
      <c r="P175" s="15" t="str">
        <f>IF(A175="","",競技者データ入力シート!$V$1)</f>
        <v/>
      </c>
      <c r="Q175" s="15" t="str">
        <f>IF(P175="", "", 競技者データ入力シート!$S$1)</f>
        <v/>
      </c>
      <c r="R175" s="15" t="str">
        <f>IF(P175="", "", 競技者データ入力シート!$O$1)</f>
        <v/>
      </c>
      <c r="T175" s="15" t="str">
        <f>IF(競技者データ入力シート!M179="", "", 競技者データ入力シート!M179)</f>
        <v/>
      </c>
      <c r="U175" s="15" t="str">
        <f>IF(V175="", "", IF($K175="男", VLOOKUP(V175, データ!$B$2:$C$101, 2, FALSE), IF($K175="女", VLOOKUP(V175, データ!$F$2:$H$101, 2, FALSE), "")))</f>
        <v/>
      </c>
      <c r="V175" s="15" t="str">
        <f>IF(A175="","",IF(競技者データ入力シート!N179="", "", 競技者データ入力シート!N179))</f>
        <v/>
      </c>
      <c r="W175" s="15" t="str">
        <f>IF(競技者データ入力シート!O179="", "", 競技者データ入力シート!O179)</f>
        <v/>
      </c>
      <c r="X175" s="15" t="str">
        <f>IF(競技者データ入力シート!Q179="", "", TRIM(競技者データ入力シート!Q179))</f>
        <v/>
      </c>
      <c r="Y175" s="15" t="str">
        <f>IF(競技者データ入力シート!R179="", "", 競技者データ入力シート!R179)</f>
        <v/>
      </c>
      <c r="Z175" s="15" t="str">
        <f>IF(AA175="", "", IF($K175="男", VLOOKUP(AA175, データ!$B$2:$C$101, 2, FALSE), IF($K175="女", VLOOKUP(AA175, データ!$F$2:$H$101, 2, FALSE), "")))</f>
        <v/>
      </c>
      <c r="AA175" s="15" t="str">
        <f>IF(A175="","",IF(競技者データ入力シート!S179="", "", 競技者データ入力シート!S179))</f>
        <v/>
      </c>
      <c r="AB175" s="15" t="str">
        <f>IF(競技者データ入力シート!T179="", "", 競技者データ入力シート!T179)</f>
        <v/>
      </c>
      <c r="AC175" s="15" t="str">
        <f>IF(競技者データ入力シート!V179="", "", TRIM(競技者データ入力シート!V179))</f>
        <v/>
      </c>
      <c r="AD175" s="15" t="str">
        <f>IF(競技者データ入力シート!W179="", "", 競技者データ入力シート!W179)</f>
        <v/>
      </c>
      <c r="AE175" s="15" t="str">
        <f>IF(AF175="", "", IF($K175="男", VLOOKUP(AF175, データ!$B$2:$C$101, 2, FALSE), IF($K175="女", VLOOKUP(AF175, データ!$F$2:$H$101, 2, FALSE), "")))</f>
        <v/>
      </c>
      <c r="AF175" s="15" t="str">
        <f>IF(A175="","",IF(競技者データ入力シート!X179="", "", 競技者データ入力シート!X179))</f>
        <v/>
      </c>
      <c r="AG175" s="15" t="str">
        <f>IF(競技者データ入力シート!Y179="", "", 競技者データ入力シート!Y179)</f>
        <v/>
      </c>
      <c r="AH175" s="15" t="str">
        <f>IF(競技者データ入力シート!AA179="", "", TRIM(競技者データ入力シート!AA179))</f>
        <v/>
      </c>
      <c r="AI175" s="15" t="str">
        <f>IF(競技者データ入力シート!AB179="", "", 競技者データ入力シート!AB179)</f>
        <v/>
      </c>
      <c r="AJ175" s="15" t="str">
        <f>IF(AK175="", "", IF($K175="男", VLOOKUP(AK175, データ!$B$2:$C$101, 2, FALSE), IF($K175="女", VLOOKUP(AK175, データ!$F$2:$H$101, 2, FALSE), "")))</f>
        <v/>
      </c>
      <c r="AK175" s="15" t="str">
        <f>IF(A175="","",IF(競技者データ入力シート!AC179="", "", 競技者データ入力シート!AC179))</f>
        <v/>
      </c>
      <c r="AL175" s="15" t="str">
        <f>IF(競技者データ入力シート!AD179="", "", 競技者データ入力シート!AD179)</f>
        <v/>
      </c>
      <c r="AM175" s="15" t="str">
        <f>IF(競技者データ入力シート!AF179="", "", TRIM(競技者データ入力シート!AF179))</f>
        <v/>
      </c>
      <c r="AN175" s="15" t="str">
        <f>IF(競技者データ入力シート!AG179="", "", 競技者データ入力シート!AG179)</f>
        <v/>
      </c>
      <c r="AO175" s="15" t="str">
        <f>IF(AP175="", "", IF($K175="男", VLOOKUP(AP175, データ!$B$2:$C$101, 2, FALSE), IF($K175="女", VLOOKUP(AP175, データ!$F$2:$H$101, 2, FALSE), "")))</f>
        <v/>
      </c>
      <c r="AP175" s="15" t="str">
        <f>IF(A175="","",IF(競技者データ入力シート!AH179="", "", 競技者データ入力シート!AH179))</f>
        <v/>
      </c>
      <c r="AQ175" s="15" t="str">
        <f>IF(競技者データ入力シート!AI179="", "", 競技者データ入力シート!AI179)</f>
        <v/>
      </c>
      <c r="AR175" s="15" t="str">
        <f>IF(競技者データ入力シート!AK179="", "", TRIM(競技者データ入力シート!AK179))</f>
        <v/>
      </c>
      <c r="AS175" s="15" t="str">
        <f>IF(競技者データ入力シート!AL179="", "", 競技者データ入力シート!AL179)</f>
        <v/>
      </c>
      <c r="AT175" s="15" t="str">
        <f t="shared" si="18"/>
        <v/>
      </c>
    </row>
    <row r="176" spans="1:46" x14ac:dyDescent="0.15">
      <c r="A176" s="15" t="str">
        <f>競技者データ入力シート!A180</f>
        <v/>
      </c>
      <c r="B176" s="15" t="str">
        <f>IF(競技者データ入力シート!B180="", "", 競技者データ入力シート!B180)</f>
        <v/>
      </c>
      <c r="C176" s="15" t="str">
        <f>IF(競技者データ入力シート!C180="", "", 競技者データ入力シート!C180)</f>
        <v/>
      </c>
      <c r="D176" s="15" t="str">
        <f>IF(競技者データ入力シート!D180="", "", 競技者データ入力シート!D180)</f>
        <v/>
      </c>
      <c r="E176" s="15" t="str">
        <f t="shared" si="19"/>
        <v/>
      </c>
      <c r="F176" s="15" t="str">
        <f t="shared" si="20"/>
        <v/>
      </c>
      <c r="G176" s="15" t="str">
        <f t="shared" si="21"/>
        <v/>
      </c>
      <c r="H176" s="15" t="str">
        <f t="shared" si="22"/>
        <v/>
      </c>
      <c r="I176" s="15" t="str">
        <f>IF(競技者データ入力シート!E180="", "", 競技者データ入力シート!E180)</f>
        <v/>
      </c>
      <c r="J176" s="15" t="str">
        <f>IF(競技者データ入力シート!F180="", "", 競技者データ入力シート!F180)</f>
        <v/>
      </c>
      <c r="K176" s="15" t="str">
        <f>IF(競技者データ入力シート!H180="", "", 競技者データ入力シート!H180)</f>
        <v/>
      </c>
      <c r="L176" s="15" t="str">
        <f>IF(競技者データ入力シート!I180="", "", 競技者データ入力シート!I180)</f>
        <v/>
      </c>
      <c r="M176" s="15" t="str">
        <f>IF(競技者データ入力シート!J180="", "", 競技者データ入力シート!J180)</f>
        <v/>
      </c>
      <c r="N176" s="15" t="str">
        <f>IF(競技者データ入力シート!K180="", "", 競技者データ入力シート!K180)</f>
        <v/>
      </c>
      <c r="O176" s="15" t="str">
        <f>IF(競技者データ入力シート!L180="", "", 競技者データ入力シート!L180)</f>
        <v/>
      </c>
      <c r="P176" s="15" t="str">
        <f>IF(A176="","",競技者データ入力シート!$V$1)</f>
        <v/>
      </c>
      <c r="Q176" s="15" t="str">
        <f>IF(P176="", "", 競技者データ入力シート!$S$1)</f>
        <v/>
      </c>
      <c r="R176" s="15" t="str">
        <f>IF(P176="", "", 競技者データ入力シート!$O$1)</f>
        <v/>
      </c>
      <c r="T176" s="15" t="str">
        <f>IF(競技者データ入力シート!M180="", "", 競技者データ入力シート!M180)</f>
        <v/>
      </c>
      <c r="U176" s="15" t="str">
        <f>IF(V176="", "", IF($K176="男", VLOOKUP(V176, データ!$B$2:$C$101, 2, FALSE), IF($K176="女", VLOOKUP(V176, データ!$F$2:$H$101, 2, FALSE), "")))</f>
        <v/>
      </c>
      <c r="V176" s="15" t="str">
        <f>IF(A176="","",IF(競技者データ入力シート!N180="", "", 競技者データ入力シート!N180))</f>
        <v/>
      </c>
      <c r="W176" s="15" t="str">
        <f>IF(競技者データ入力シート!O180="", "", 競技者データ入力シート!O180)</f>
        <v/>
      </c>
      <c r="X176" s="15" t="str">
        <f>IF(競技者データ入力シート!Q180="", "", TRIM(競技者データ入力シート!Q180))</f>
        <v/>
      </c>
      <c r="Y176" s="15" t="str">
        <f>IF(競技者データ入力シート!R180="", "", 競技者データ入力シート!R180)</f>
        <v/>
      </c>
      <c r="Z176" s="15" t="str">
        <f>IF(AA176="", "", IF($K176="男", VLOOKUP(AA176, データ!$B$2:$C$101, 2, FALSE), IF($K176="女", VLOOKUP(AA176, データ!$F$2:$H$101, 2, FALSE), "")))</f>
        <v/>
      </c>
      <c r="AA176" s="15" t="str">
        <f>IF(A176="","",IF(競技者データ入力シート!S180="", "", 競技者データ入力シート!S180))</f>
        <v/>
      </c>
      <c r="AB176" s="15" t="str">
        <f>IF(競技者データ入力シート!T180="", "", 競技者データ入力シート!T180)</f>
        <v/>
      </c>
      <c r="AC176" s="15" t="str">
        <f>IF(競技者データ入力シート!V180="", "", TRIM(競技者データ入力シート!V180))</f>
        <v/>
      </c>
      <c r="AD176" s="15" t="str">
        <f>IF(競技者データ入力シート!W180="", "", 競技者データ入力シート!W180)</f>
        <v/>
      </c>
      <c r="AE176" s="15" t="str">
        <f>IF(AF176="", "", IF($K176="男", VLOOKUP(AF176, データ!$B$2:$C$101, 2, FALSE), IF($K176="女", VLOOKUP(AF176, データ!$F$2:$H$101, 2, FALSE), "")))</f>
        <v/>
      </c>
      <c r="AF176" s="15" t="str">
        <f>IF(A176="","",IF(競技者データ入力シート!X180="", "", 競技者データ入力シート!X180))</f>
        <v/>
      </c>
      <c r="AG176" s="15" t="str">
        <f>IF(競技者データ入力シート!Y180="", "", 競技者データ入力シート!Y180)</f>
        <v/>
      </c>
      <c r="AH176" s="15" t="str">
        <f>IF(競技者データ入力シート!AA180="", "", TRIM(競技者データ入力シート!AA180))</f>
        <v/>
      </c>
      <c r="AI176" s="15" t="str">
        <f>IF(競技者データ入力シート!AB180="", "", 競技者データ入力シート!AB180)</f>
        <v/>
      </c>
      <c r="AJ176" s="15" t="str">
        <f>IF(AK176="", "", IF($K176="男", VLOOKUP(AK176, データ!$B$2:$C$101, 2, FALSE), IF($K176="女", VLOOKUP(AK176, データ!$F$2:$H$101, 2, FALSE), "")))</f>
        <v/>
      </c>
      <c r="AK176" s="15" t="str">
        <f>IF(A176="","",IF(競技者データ入力シート!AC180="", "", 競技者データ入力シート!AC180))</f>
        <v/>
      </c>
      <c r="AL176" s="15" t="str">
        <f>IF(競技者データ入力シート!AD180="", "", 競技者データ入力シート!AD180)</f>
        <v/>
      </c>
      <c r="AM176" s="15" t="str">
        <f>IF(競技者データ入力シート!AF180="", "", TRIM(競技者データ入力シート!AF180))</f>
        <v/>
      </c>
      <c r="AN176" s="15" t="str">
        <f>IF(競技者データ入力シート!AG180="", "", 競技者データ入力シート!AG180)</f>
        <v/>
      </c>
      <c r="AO176" s="15" t="str">
        <f>IF(AP176="", "", IF($K176="男", VLOOKUP(AP176, データ!$B$2:$C$101, 2, FALSE), IF($K176="女", VLOOKUP(AP176, データ!$F$2:$H$101, 2, FALSE), "")))</f>
        <v/>
      </c>
      <c r="AP176" s="15" t="str">
        <f>IF(A176="","",IF(競技者データ入力シート!AH180="", "", 競技者データ入力シート!AH180))</f>
        <v/>
      </c>
      <c r="AQ176" s="15" t="str">
        <f>IF(競技者データ入力シート!AI180="", "", 競技者データ入力シート!AI180)</f>
        <v/>
      </c>
      <c r="AR176" s="15" t="str">
        <f>IF(競技者データ入力シート!AK180="", "", TRIM(競技者データ入力シート!AK180))</f>
        <v/>
      </c>
      <c r="AS176" s="15" t="str">
        <f>IF(競技者データ入力シート!AL180="", "", 競技者データ入力シート!AL180)</f>
        <v/>
      </c>
      <c r="AT176" s="15" t="str">
        <f t="shared" si="18"/>
        <v/>
      </c>
    </row>
    <row r="177" spans="1:46" x14ac:dyDescent="0.15">
      <c r="A177" s="15" t="str">
        <f>競技者データ入力シート!A181</f>
        <v/>
      </c>
      <c r="B177" s="15" t="str">
        <f>IF(競技者データ入力シート!B181="", "", 競技者データ入力シート!B181)</f>
        <v/>
      </c>
      <c r="C177" s="15" t="str">
        <f>IF(競技者データ入力シート!C181="", "", 競技者データ入力シート!C181)</f>
        <v/>
      </c>
      <c r="D177" s="15" t="str">
        <f>IF(競技者データ入力シート!D181="", "", 競技者データ入力シート!D181)</f>
        <v/>
      </c>
      <c r="E177" s="15" t="str">
        <f t="shared" si="19"/>
        <v/>
      </c>
      <c r="F177" s="15" t="str">
        <f t="shared" si="20"/>
        <v/>
      </c>
      <c r="G177" s="15" t="str">
        <f t="shared" si="21"/>
        <v/>
      </c>
      <c r="H177" s="15" t="str">
        <f t="shared" si="22"/>
        <v/>
      </c>
      <c r="I177" s="15" t="str">
        <f>IF(競技者データ入力シート!E181="", "", 競技者データ入力シート!E181)</f>
        <v/>
      </c>
      <c r="J177" s="15" t="str">
        <f>IF(競技者データ入力シート!F181="", "", 競技者データ入力シート!F181)</f>
        <v/>
      </c>
      <c r="K177" s="15" t="str">
        <f>IF(競技者データ入力シート!H181="", "", 競技者データ入力シート!H181)</f>
        <v/>
      </c>
      <c r="L177" s="15" t="str">
        <f>IF(競技者データ入力シート!I181="", "", 競技者データ入力シート!I181)</f>
        <v/>
      </c>
      <c r="M177" s="15" t="str">
        <f>IF(競技者データ入力シート!J181="", "", 競技者データ入力シート!J181)</f>
        <v/>
      </c>
      <c r="N177" s="15" t="str">
        <f>IF(競技者データ入力シート!K181="", "", 競技者データ入力シート!K181)</f>
        <v/>
      </c>
      <c r="O177" s="15" t="str">
        <f>IF(競技者データ入力シート!L181="", "", 競技者データ入力シート!L181)</f>
        <v/>
      </c>
      <c r="P177" s="15" t="str">
        <f>IF(A177="","",競技者データ入力シート!$V$1)</f>
        <v/>
      </c>
      <c r="Q177" s="15" t="str">
        <f>IF(P177="", "", 競技者データ入力シート!$S$1)</f>
        <v/>
      </c>
      <c r="R177" s="15" t="str">
        <f>IF(P177="", "", 競技者データ入力シート!$O$1)</f>
        <v/>
      </c>
      <c r="T177" s="15" t="str">
        <f>IF(競技者データ入力シート!M181="", "", 競技者データ入力シート!M181)</f>
        <v/>
      </c>
      <c r="U177" s="15" t="str">
        <f>IF(V177="", "", IF($K177="男", VLOOKUP(V177, データ!$B$2:$C$101, 2, FALSE), IF($K177="女", VLOOKUP(V177, データ!$F$2:$H$101, 2, FALSE), "")))</f>
        <v/>
      </c>
      <c r="V177" s="15" t="str">
        <f>IF(A177="","",IF(競技者データ入力シート!N181="", "", 競技者データ入力シート!N181))</f>
        <v/>
      </c>
      <c r="W177" s="15" t="str">
        <f>IF(競技者データ入力シート!O181="", "", 競技者データ入力シート!O181)</f>
        <v/>
      </c>
      <c r="X177" s="15" t="str">
        <f>IF(競技者データ入力シート!Q181="", "", TRIM(競技者データ入力シート!Q181))</f>
        <v/>
      </c>
      <c r="Y177" s="15" t="str">
        <f>IF(競技者データ入力シート!R181="", "", 競技者データ入力シート!R181)</f>
        <v/>
      </c>
      <c r="Z177" s="15" t="str">
        <f>IF(AA177="", "", IF($K177="男", VLOOKUP(AA177, データ!$B$2:$C$101, 2, FALSE), IF($K177="女", VLOOKUP(AA177, データ!$F$2:$H$101, 2, FALSE), "")))</f>
        <v/>
      </c>
      <c r="AA177" s="15" t="str">
        <f>IF(A177="","",IF(競技者データ入力シート!S181="", "", 競技者データ入力シート!S181))</f>
        <v/>
      </c>
      <c r="AB177" s="15" t="str">
        <f>IF(競技者データ入力シート!T181="", "", 競技者データ入力シート!T181)</f>
        <v/>
      </c>
      <c r="AC177" s="15" t="str">
        <f>IF(競技者データ入力シート!V181="", "", TRIM(競技者データ入力シート!V181))</f>
        <v/>
      </c>
      <c r="AD177" s="15" t="str">
        <f>IF(競技者データ入力シート!W181="", "", 競技者データ入力シート!W181)</f>
        <v/>
      </c>
      <c r="AE177" s="15" t="str">
        <f>IF(AF177="", "", IF($K177="男", VLOOKUP(AF177, データ!$B$2:$C$101, 2, FALSE), IF($K177="女", VLOOKUP(AF177, データ!$F$2:$H$101, 2, FALSE), "")))</f>
        <v/>
      </c>
      <c r="AF177" s="15" t="str">
        <f>IF(A177="","",IF(競技者データ入力シート!X181="", "", 競技者データ入力シート!X181))</f>
        <v/>
      </c>
      <c r="AG177" s="15" t="str">
        <f>IF(競技者データ入力シート!Y181="", "", 競技者データ入力シート!Y181)</f>
        <v/>
      </c>
      <c r="AH177" s="15" t="str">
        <f>IF(競技者データ入力シート!AA181="", "", TRIM(競技者データ入力シート!AA181))</f>
        <v/>
      </c>
      <c r="AI177" s="15" t="str">
        <f>IF(競技者データ入力シート!AB181="", "", 競技者データ入力シート!AB181)</f>
        <v/>
      </c>
      <c r="AJ177" s="15" t="str">
        <f>IF(AK177="", "", IF($K177="男", VLOOKUP(AK177, データ!$B$2:$C$101, 2, FALSE), IF($K177="女", VLOOKUP(AK177, データ!$F$2:$H$101, 2, FALSE), "")))</f>
        <v/>
      </c>
      <c r="AK177" s="15" t="str">
        <f>IF(A177="","",IF(競技者データ入力シート!AC181="", "", 競技者データ入力シート!AC181))</f>
        <v/>
      </c>
      <c r="AL177" s="15" t="str">
        <f>IF(競技者データ入力シート!AD181="", "", 競技者データ入力シート!AD181)</f>
        <v/>
      </c>
      <c r="AM177" s="15" t="str">
        <f>IF(競技者データ入力シート!AF181="", "", TRIM(競技者データ入力シート!AF181))</f>
        <v/>
      </c>
      <c r="AN177" s="15" t="str">
        <f>IF(競技者データ入力シート!AG181="", "", 競技者データ入力シート!AG181)</f>
        <v/>
      </c>
      <c r="AO177" s="15" t="str">
        <f>IF(AP177="", "", IF($K177="男", VLOOKUP(AP177, データ!$B$2:$C$101, 2, FALSE), IF($K177="女", VLOOKUP(AP177, データ!$F$2:$H$101, 2, FALSE), "")))</f>
        <v/>
      </c>
      <c r="AP177" s="15" t="str">
        <f>IF(A177="","",IF(競技者データ入力シート!AH181="", "", 競技者データ入力シート!AH181))</f>
        <v/>
      </c>
      <c r="AQ177" s="15" t="str">
        <f>IF(競技者データ入力シート!AI181="", "", 競技者データ入力シート!AI181)</f>
        <v/>
      </c>
      <c r="AR177" s="15" t="str">
        <f>IF(競技者データ入力シート!AK181="", "", TRIM(競技者データ入力シート!AK181))</f>
        <v/>
      </c>
      <c r="AS177" s="15" t="str">
        <f>IF(競技者データ入力シート!AL181="", "", 競技者データ入力シート!AL181)</f>
        <v/>
      </c>
      <c r="AT177" s="15" t="str">
        <f t="shared" si="18"/>
        <v/>
      </c>
    </row>
    <row r="178" spans="1:46" x14ac:dyDescent="0.15">
      <c r="A178" s="15" t="str">
        <f>競技者データ入力シート!A182</f>
        <v/>
      </c>
      <c r="B178" s="15" t="str">
        <f>IF(競技者データ入力シート!B182="", "", 競技者データ入力シート!B182)</f>
        <v/>
      </c>
      <c r="C178" s="15" t="str">
        <f>IF(競技者データ入力シート!C182="", "", 競技者データ入力シート!C182)</f>
        <v/>
      </c>
      <c r="D178" s="15" t="str">
        <f>IF(競技者データ入力シート!D182="", "", 競技者データ入力シート!D182)</f>
        <v/>
      </c>
      <c r="E178" s="15" t="str">
        <f t="shared" si="19"/>
        <v/>
      </c>
      <c r="F178" s="15" t="str">
        <f t="shared" si="20"/>
        <v/>
      </c>
      <c r="G178" s="15" t="str">
        <f t="shared" si="21"/>
        <v/>
      </c>
      <c r="H178" s="15" t="str">
        <f t="shared" si="22"/>
        <v/>
      </c>
      <c r="I178" s="15" t="str">
        <f>IF(競技者データ入力シート!E182="", "", 競技者データ入力シート!E182)</f>
        <v/>
      </c>
      <c r="J178" s="15" t="str">
        <f>IF(競技者データ入力シート!F182="", "", 競技者データ入力シート!F182)</f>
        <v/>
      </c>
      <c r="K178" s="15" t="str">
        <f>IF(競技者データ入力シート!H182="", "", 競技者データ入力シート!H182)</f>
        <v/>
      </c>
      <c r="L178" s="15" t="str">
        <f>IF(競技者データ入力シート!I182="", "", 競技者データ入力シート!I182)</f>
        <v/>
      </c>
      <c r="M178" s="15" t="str">
        <f>IF(競技者データ入力シート!J182="", "", 競技者データ入力シート!J182)</f>
        <v/>
      </c>
      <c r="N178" s="15" t="str">
        <f>IF(競技者データ入力シート!K182="", "", 競技者データ入力シート!K182)</f>
        <v/>
      </c>
      <c r="O178" s="15" t="str">
        <f>IF(競技者データ入力シート!L182="", "", 競技者データ入力シート!L182)</f>
        <v/>
      </c>
      <c r="P178" s="15" t="str">
        <f>IF(A178="","",競技者データ入力シート!$V$1)</f>
        <v/>
      </c>
      <c r="Q178" s="15" t="str">
        <f>IF(P178="", "", 競技者データ入力シート!$S$1)</f>
        <v/>
      </c>
      <c r="R178" s="15" t="str">
        <f>IF(P178="", "", 競技者データ入力シート!$O$1)</f>
        <v/>
      </c>
      <c r="T178" s="15" t="str">
        <f>IF(競技者データ入力シート!M182="", "", 競技者データ入力シート!M182)</f>
        <v/>
      </c>
      <c r="U178" s="15" t="str">
        <f>IF(V178="", "", IF($K178="男", VLOOKUP(V178, データ!$B$2:$C$101, 2, FALSE), IF($K178="女", VLOOKUP(V178, データ!$F$2:$H$101, 2, FALSE), "")))</f>
        <v/>
      </c>
      <c r="V178" s="15" t="str">
        <f>IF(A178="","",IF(競技者データ入力シート!N182="", "", 競技者データ入力シート!N182))</f>
        <v/>
      </c>
      <c r="W178" s="15" t="str">
        <f>IF(競技者データ入力シート!O182="", "", 競技者データ入力シート!O182)</f>
        <v/>
      </c>
      <c r="X178" s="15" t="str">
        <f>IF(競技者データ入力シート!Q182="", "", TRIM(競技者データ入力シート!Q182))</f>
        <v/>
      </c>
      <c r="Y178" s="15" t="str">
        <f>IF(競技者データ入力シート!R182="", "", 競技者データ入力シート!R182)</f>
        <v/>
      </c>
      <c r="Z178" s="15" t="str">
        <f>IF(AA178="", "", IF($K178="男", VLOOKUP(AA178, データ!$B$2:$C$101, 2, FALSE), IF($K178="女", VLOOKUP(AA178, データ!$F$2:$H$101, 2, FALSE), "")))</f>
        <v/>
      </c>
      <c r="AA178" s="15" t="str">
        <f>IF(A178="","",IF(競技者データ入力シート!S182="", "", 競技者データ入力シート!S182))</f>
        <v/>
      </c>
      <c r="AB178" s="15" t="str">
        <f>IF(競技者データ入力シート!T182="", "", 競技者データ入力シート!T182)</f>
        <v/>
      </c>
      <c r="AC178" s="15" t="str">
        <f>IF(競技者データ入力シート!V182="", "", TRIM(競技者データ入力シート!V182))</f>
        <v/>
      </c>
      <c r="AD178" s="15" t="str">
        <f>IF(競技者データ入力シート!W182="", "", 競技者データ入力シート!W182)</f>
        <v/>
      </c>
      <c r="AE178" s="15" t="str">
        <f>IF(AF178="", "", IF($K178="男", VLOOKUP(AF178, データ!$B$2:$C$101, 2, FALSE), IF($K178="女", VLOOKUP(AF178, データ!$F$2:$H$101, 2, FALSE), "")))</f>
        <v/>
      </c>
      <c r="AF178" s="15" t="str">
        <f>IF(A178="","",IF(競技者データ入力シート!X182="", "", 競技者データ入力シート!X182))</f>
        <v/>
      </c>
      <c r="AG178" s="15" t="str">
        <f>IF(競技者データ入力シート!Y182="", "", 競技者データ入力シート!Y182)</f>
        <v/>
      </c>
      <c r="AH178" s="15" t="str">
        <f>IF(競技者データ入力シート!AA182="", "", TRIM(競技者データ入力シート!AA182))</f>
        <v/>
      </c>
      <c r="AI178" s="15" t="str">
        <f>IF(競技者データ入力シート!AB182="", "", 競技者データ入力シート!AB182)</f>
        <v/>
      </c>
      <c r="AJ178" s="15" t="str">
        <f>IF(AK178="", "", IF($K178="男", VLOOKUP(AK178, データ!$B$2:$C$101, 2, FALSE), IF($K178="女", VLOOKUP(AK178, データ!$F$2:$H$101, 2, FALSE), "")))</f>
        <v/>
      </c>
      <c r="AK178" s="15" t="str">
        <f>IF(A178="","",IF(競技者データ入力シート!AC182="", "", 競技者データ入力シート!AC182))</f>
        <v/>
      </c>
      <c r="AL178" s="15" t="str">
        <f>IF(競技者データ入力シート!AD182="", "", 競技者データ入力シート!AD182)</f>
        <v/>
      </c>
      <c r="AM178" s="15" t="str">
        <f>IF(競技者データ入力シート!AF182="", "", TRIM(競技者データ入力シート!AF182))</f>
        <v/>
      </c>
      <c r="AN178" s="15" t="str">
        <f>IF(競技者データ入力シート!AG182="", "", 競技者データ入力シート!AG182)</f>
        <v/>
      </c>
      <c r="AO178" s="15" t="str">
        <f>IF(AP178="", "", IF($K178="男", VLOOKUP(AP178, データ!$B$2:$C$101, 2, FALSE), IF($K178="女", VLOOKUP(AP178, データ!$F$2:$H$101, 2, FALSE), "")))</f>
        <v/>
      </c>
      <c r="AP178" s="15" t="str">
        <f>IF(A178="","",IF(競技者データ入力シート!AH182="", "", 競技者データ入力シート!AH182))</f>
        <v/>
      </c>
      <c r="AQ178" s="15" t="str">
        <f>IF(競技者データ入力シート!AI182="", "", 競技者データ入力シート!AI182)</f>
        <v/>
      </c>
      <c r="AR178" s="15" t="str">
        <f>IF(競技者データ入力シート!AK182="", "", TRIM(競技者データ入力シート!AK182))</f>
        <v/>
      </c>
      <c r="AS178" s="15" t="str">
        <f>IF(競技者データ入力シート!AL182="", "", 競技者データ入力シート!AL182)</f>
        <v/>
      </c>
      <c r="AT178" s="15" t="str">
        <f t="shared" si="18"/>
        <v/>
      </c>
    </row>
    <row r="179" spans="1:46" x14ac:dyDescent="0.15">
      <c r="A179" s="15" t="str">
        <f>競技者データ入力シート!A183</f>
        <v/>
      </c>
      <c r="B179" s="15" t="str">
        <f>IF(競技者データ入力シート!B183="", "", 競技者データ入力シート!B183)</f>
        <v/>
      </c>
      <c r="C179" s="15" t="str">
        <f>IF(競技者データ入力シート!C183="", "", 競技者データ入力シート!C183)</f>
        <v/>
      </c>
      <c r="D179" s="15" t="str">
        <f>IF(競技者データ入力シート!D183="", "", 競技者データ入力シート!D183)</f>
        <v/>
      </c>
      <c r="E179" s="15" t="str">
        <f t="shared" si="19"/>
        <v/>
      </c>
      <c r="F179" s="15" t="str">
        <f t="shared" si="20"/>
        <v/>
      </c>
      <c r="G179" s="15" t="str">
        <f t="shared" si="21"/>
        <v/>
      </c>
      <c r="H179" s="15" t="str">
        <f t="shared" si="22"/>
        <v/>
      </c>
      <c r="I179" s="15" t="str">
        <f>IF(競技者データ入力シート!E183="", "", 競技者データ入力シート!E183)</f>
        <v/>
      </c>
      <c r="J179" s="15" t="str">
        <f>IF(競技者データ入力シート!F183="", "", 競技者データ入力シート!F183)</f>
        <v/>
      </c>
      <c r="K179" s="15" t="str">
        <f>IF(競技者データ入力シート!H183="", "", 競技者データ入力シート!H183)</f>
        <v/>
      </c>
      <c r="L179" s="15" t="str">
        <f>IF(競技者データ入力シート!I183="", "", 競技者データ入力シート!I183)</f>
        <v/>
      </c>
      <c r="M179" s="15" t="str">
        <f>IF(競技者データ入力シート!J183="", "", 競技者データ入力シート!J183)</f>
        <v/>
      </c>
      <c r="N179" s="15" t="str">
        <f>IF(競技者データ入力シート!K183="", "", 競技者データ入力シート!K183)</f>
        <v/>
      </c>
      <c r="O179" s="15" t="str">
        <f>IF(競技者データ入力シート!L183="", "", 競技者データ入力シート!L183)</f>
        <v/>
      </c>
      <c r="P179" s="15" t="str">
        <f>IF(A179="","",競技者データ入力シート!$V$1)</f>
        <v/>
      </c>
      <c r="Q179" s="15" t="str">
        <f>IF(P179="", "", 競技者データ入力シート!$S$1)</f>
        <v/>
      </c>
      <c r="R179" s="15" t="str">
        <f>IF(P179="", "", 競技者データ入力シート!$O$1)</f>
        <v/>
      </c>
      <c r="T179" s="15" t="str">
        <f>IF(競技者データ入力シート!M183="", "", 競技者データ入力シート!M183)</f>
        <v/>
      </c>
      <c r="U179" s="15" t="str">
        <f>IF(V179="", "", IF($K179="男", VLOOKUP(V179, データ!$B$2:$C$101, 2, FALSE), IF($K179="女", VLOOKUP(V179, データ!$F$2:$H$101, 2, FALSE), "")))</f>
        <v/>
      </c>
      <c r="V179" s="15" t="str">
        <f>IF(A179="","",IF(競技者データ入力シート!N183="", "", 競技者データ入力シート!N183))</f>
        <v/>
      </c>
      <c r="W179" s="15" t="str">
        <f>IF(競技者データ入力シート!O183="", "", 競技者データ入力シート!O183)</f>
        <v/>
      </c>
      <c r="X179" s="15" t="str">
        <f>IF(競技者データ入力シート!Q183="", "", TRIM(競技者データ入力シート!Q183))</f>
        <v/>
      </c>
      <c r="Y179" s="15" t="str">
        <f>IF(競技者データ入力シート!R183="", "", 競技者データ入力シート!R183)</f>
        <v/>
      </c>
      <c r="Z179" s="15" t="str">
        <f>IF(AA179="", "", IF($K179="男", VLOOKUP(AA179, データ!$B$2:$C$101, 2, FALSE), IF($K179="女", VLOOKUP(AA179, データ!$F$2:$H$101, 2, FALSE), "")))</f>
        <v/>
      </c>
      <c r="AA179" s="15" t="str">
        <f>IF(A179="","",IF(競技者データ入力シート!S183="", "", 競技者データ入力シート!S183))</f>
        <v/>
      </c>
      <c r="AB179" s="15" t="str">
        <f>IF(競技者データ入力シート!T183="", "", 競技者データ入力シート!T183)</f>
        <v/>
      </c>
      <c r="AC179" s="15" t="str">
        <f>IF(競技者データ入力シート!V183="", "", TRIM(競技者データ入力シート!V183))</f>
        <v/>
      </c>
      <c r="AD179" s="15" t="str">
        <f>IF(競技者データ入力シート!W183="", "", 競技者データ入力シート!W183)</f>
        <v/>
      </c>
      <c r="AE179" s="15" t="str">
        <f>IF(AF179="", "", IF($K179="男", VLOOKUP(AF179, データ!$B$2:$C$101, 2, FALSE), IF($K179="女", VLOOKUP(AF179, データ!$F$2:$H$101, 2, FALSE), "")))</f>
        <v/>
      </c>
      <c r="AF179" s="15" t="str">
        <f>IF(A179="","",IF(競技者データ入力シート!X183="", "", 競技者データ入力シート!X183))</f>
        <v/>
      </c>
      <c r="AG179" s="15" t="str">
        <f>IF(競技者データ入力シート!Y183="", "", 競技者データ入力シート!Y183)</f>
        <v/>
      </c>
      <c r="AH179" s="15" t="str">
        <f>IF(競技者データ入力シート!AA183="", "", TRIM(競技者データ入力シート!AA183))</f>
        <v/>
      </c>
      <c r="AI179" s="15" t="str">
        <f>IF(競技者データ入力シート!AB183="", "", 競技者データ入力シート!AB183)</f>
        <v/>
      </c>
      <c r="AJ179" s="15" t="str">
        <f>IF(AK179="", "", IF($K179="男", VLOOKUP(AK179, データ!$B$2:$C$101, 2, FALSE), IF($K179="女", VLOOKUP(AK179, データ!$F$2:$H$101, 2, FALSE), "")))</f>
        <v/>
      </c>
      <c r="AK179" s="15" t="str">
        <f>IF(A179="","",IF(競技者データ入力シート!AC183="", "", 競技者データ入力シート!AC183))</f>
        <v/>
      </c>
      <c r="AL179" s="15" t="str">
        <f>IF(競技者データ入力シート!AD183="", "", 競技者データ入力シート!AD183)</f>
        <v/>
      </c>
      <c r="AM179" s="15" t="str">
        <f>IF(競技者データ入力シート!AF183="", "", TRIM(競技者データ入力シート!AF183))</f>
        <v/>
      </c>
      <c r="AN179" s="15" t="str">
        <f>IF(競技者データ入力シート!AG183="", "", 競技者データ入力シート!AG183)</f>
        <v/>
      </c>
      <c r="AO179" s="15" t="str">
        <f>IF(AP179="", "", IF($K179="男", VLOOKUP(AP179, データ!$B$2:$C$101, 2, FALSE), IF($K179="女", VLOOKUP(AP179, データ!$F$2:$H$101, 2, FALSE), "")))</f>
        <v/>
      </c>
      <c r="AP179" s="15" t="str">
        <f>IF(A179="","",IF(競技者データ入力シート!AH183="", "", 競技者データ入力シート!AH183))</f>
        <v/>
      </c>
      <c r="AQ179" s="15" t="str">
        <f>IF(競技者データ入力シート!AI183="", "", 競技者データ入力シート!AI183)</f>
        <v/>
      </c>
      <c r="AR179" s="15" t="str">
        <f>IF(競技者データ入力シート!AK183="", "", TRIM(競技者データ入力シート!AK183))</f>
        <v/>
      </c>
      <c r="AS179" s="15" t="str">
        <f>IF(競技者データ入力シート!AL183="", "", 競技者データ入力シート!AL183)</f>
        <v/>
      </c>
      <c r="AT179" s="15" t="str">
        <f t="shared" si="18"/>
        <v/>
      </c>
    </row>
    <row r="180" spans="1:46" x14ac:dyDescent="0.15">
      <c r="A180" s="15" t="str">
        <f>競技者データ入力シート!A184</f>
        <v/>
      </c>
      <c r="B180" s="15" t="str">
        <f>IF(競技者データ入力シート!B184="", "", 競技者データ入力シート!B184)</f>
        <v/>
      </c>
      <c r="C180" s="15" t="str">
        <f>IF(競技者データ入力シート!C184="", "", 競技者データ入力シート!C184)</f>
        <v/>
      </c>
      <c r="D180" s="15" t="str">
        <f>IF(競技者データ入力シート!D184="", "", 競技者データ入力シート!D184)</f>
        <v/>
      </c>
      <c r="E180" s="15" t="str">
        <f t="shared" si="19"/>
        <v/>
      </c>
      <c r="F180" s="15" t="str">
        <f t="shared" si="20"/>
        <v/>
      </c>
      <c r="G180" s="15" t="str">
        <f t="shared" si="21"/>
        <v/>
      </c>
      <c r="H180" s="15" t="str">
        <f t="shared" si="22"/>
        <v/>
      </c>
      <c r="I180" s="15" t="str">
        <f>IF(競技者データ入力シート!E184="", "", 競技者データ入力シート!E184)</f>
        <v/>
      </c>
      <c r="J180" s="15" t="str">
        <f>IF(競技者データ入力シート!F184="", "", 競技者データ入力シート!F184)</f>
        <v/>
      </c>
      <c r="K180" s="15" t="str">
        <f>IF(競技者データ入力シート!H184="", "", 競技者データ入力シート!H184)</f>
        <v/>
      </c>
      <c r="L180" s="15" t="str">
        <f>IF(競技者データ入力シート!I184="", "", 競技者データ入力シート!I184)</f>
        <v/>
      </c>
      <c r="M180" s="15" t="str">
        <f>IF(競技者データ入力シート!J184="", "", 競技者データ入力シート!J184)</f>
        <v/>
      </c>
      <c r="N180" s="15" t="str">
        <f>IF(競技者データ入力シート!K184="", "", 競技者データ入力シート!K184)</f>
        <v/>
      </c>
      <c r="O180" s="15" t="str">
        <f>IF(競技者データ入力シート!L184="", "", 競技者データ入力シート!L184)</f>
        <v/>
      </c>
      <c r="P180" s="15" t="str">
        <f>IF(A180="","",競技者データ入力シート!$V$1)</f>
        <v/>
      </c>
      <c r="Q180" s="15" t="str">
        <f>IF(P180="", "", 競技者データ入力シート!$S$1)</f>
        <v/>
      </c>
      <c r="R180" s="15" t="str">
        <f>IF(P180="", "", 競技者データ入力シート!$O$1)</f>
        <v/>
      </c>
      <c r="T180" s="15" t="str">
        <f>IF(競技者データ入力シート!M184="", "", 競技者データ入力シート!M184)</f>
        <v/>
      </c>
      <c r="U180" s="15" t="str">
        <f>IF(V180="", "", IF($K180="男", VLOOKUP(V180, データ!$B$2:$C$101, 2, FALSE), IF($K180="女", VLOOKUP(V180, データ!$F$2:$H$101, 2, FALSE), "")))</f>
        <v/>
      </c>
      <c r="V180" s="15" t="str">
        <f>IF(A180="","",IF(競技者データ入力シート!N184="", "", 競技者データ入力シート!N184))</f>
        <v/>
      </c>
      <c r="W180" s="15" t="str">
        <f>IF(競技者データ入力シート!O184="", "", 競技者データ入力シート!O184)</f>
        <v/>
      </c>
      <c r="X180" s="15" t="str">
        <f>IF(競技者データ入力シート!Q184="", "", TRIM(競技者データ入力シート!Q184))</f>
        <v/>
      </c>
      <c r="Y180" s="15" t="str">
        <f>IF(競技者データ入力シート!R184="", "", 競技者データ入力シート!R184)</f>
        <v/>
      </c>
      <c r="Z180" s="15" t="str">
        <f>IF(AA180="", "", IF($K180="男", VLOOKUP(AA180, データ!$B$2:$C$101, 2, FALSE), IF($K180="女", VLOOKUP(AA180, データ!$F$2:$H$101, 2, FALSE), "")))</f>
        <v/>
      </c>
      <c r="AA180" s="15" t="str">
        <f>IF(A180="","",IF(競技者データ入力シート!S184="", "", 競技者データ入力シート!S184))</f>
        <v/>
      </c>
      <c r="AB180" s="15" t="str">
        <f>IF(競技者データ入力シート!T184="", "", 競技者データ入力シート!T184)</f>
        <v/>
      </c>
      <c r="AC180" s="15" t="str">
        <f>IF(競技者データ入力シート!V184="", "", TRIM(競技者データ入力シート!V184))</f>
        <v/>
      </c>
      <c r="AD180" s="15" t="str">
        <f>IF(競技者データ入力シート!W184="", "", 競技者データ入力シート!W184)</f>
        <v/>
      </c>
      <c r="AE180" s="15" t="str">
        <f>IF(AF180="", "", IF($K180="男", VLOOKUP(AF180, データ!$B$2:$C$101, 2, FALSE), IF($K180="女", VLOOKUP(AF180, データ!$F$2:$H$101, 2, FALSE), "")))</f>
        <v/>
      </c>
      <c r="AF180" s="15" t="str">
        <f>IF(A180="","",IF(競技者データ入力シート!X184="", "", 競技者データ入力シート!X184))</f>
        <v/>
      </c>
      <c r="AG180" s="15" t="str">
        <f>IF(競技者データ入力シート!Y184="", "", 競技者データ入力シート!Y184)</f>
        <v/>
      </c>
      <c r="AH180" s="15" t="str">
        <f>IF(競技者データ入力シート!AA184="", "", TRIM(競技者データ入力シート!AA184))</f>
        <v/>
      </c>
      <c r="AI180" s="15" t="str">
        <f>IF(競技者データ入力シート!AB184="", "", 競技者データ入力シート!AB184)</f>
        <v/>
      </c>
      <c r="AJ180" s="15" t="str">
        <f>IF(AK180="", "", IF($K180="男", VLOOKUP(AK180, データ!$B$2:$C$101, 2, FALSE), IF($K180="女", VLOOKUP(AK180, データ!$F$2:$H$101, 2, FALSE), "")))</f>
        <v/>
      </c>
      <c r="AK180" s="15" t="str">
        <f>IF(A180="","",IF(競技者データ入力シート!AC184="", "", 競技者データ入力シート!AC184))</f>
        <v/>
      </c>
      <c r="AL180" s="15" t="str">
        <f>IF(競技者データ入力シート!AD184="", "", 競技者データ入力シート!AD184)</f>
        <v/>
      </c>
      <c r="AM180" s="15" t="str">
        <f>IF(競技者データ入力シート!AF184="", "", TRIM(競技者データ入力シート!AF184))</f>
        <v/>
      </c>
      <c r="AN180" s="15" t="str">
        <f>IF(競技者データ入力シート!AG184="", "", 競技者データ入力シート!AG184)</f>
        <v/>
      </c>
      <c r="AO180" s="15" t="str">
        <f>IF(AP180="", "", IF($K180="男", VLOOKUP(AP180, データ!$B$2:$C$101, 2, FALSE), IF($K180="女", VLOOKUP(AP180, データ!$F$2:$H$101, 2, FALSE), "")))</f>
        <v/>
      </c>
      <c r="AP180" s="15" t="str">
        <f>IF(A180="","",IF(競技者データ入力シート!AH184="", "", 競技者データ入力シート!AH184))</f>
        <v/>
      </c>
      <c r="AQ180" s="15" t="str">
        <f>IF(競技者データ入力シート!AI184="", "", 競技者データ入力シート!AI184)</f>
        <v/>
      </c>
      <c r="AR180" s="15" t="str">
        <f>IF(競技者データ入力シート!AK184="", "", TRIM(競技者データ入力シート!AK184))</f>
        <v/>
      </c>
      <c r="AS180" s="15" t="str">
        <f>IF(競技者データ入力シート!AL184="", "", 競技者データ入力シート!AL184)</f>
        <v/>
      </c>
      <c r="AT180" s="15" t="str">
        <f t="shared" si="18"/>
        <v/>
      </c>
    </row>
    <row r="181" spans="1:46" x14ac:dyDescent="0.15">
      <c r="A181" s="15" t="str">
        <f>競技者データ入力シート!A185</f>
        <v/>
      </c>
      <c r="B181" s="15" t="str">
        <f>IF(競技者データ入力シート!B185="", "", 競技者データ入力シート!B185)</f>
        <v/>
      </c>
      <c r="C181" s="15" t="str">
        <f>IF(競技者データ入力シート!C185="", "", 競技者データ入力シート!C185)</f>
        <v/>
      </c>
      <c r="D181" s="15" t="str">
        <f>IF(競技者データ入力シート!D185="", "", 競技者データ入力シート!D185)</f>
        <v/>
      </c>
      <c r="E181" s="15" t="str">
        <f t="shared" si="19"/>
        <v/>
      </c>
      <c r="F181" s="15" t="str">
        <f t="shared" si="20"/>
        <v/>
      </c>
      <c r="G181" s="15" t="str">
        <f t="shared" si="21"/>
        <v/>
      </c>
      <c r="H181" s="15" t="str">
        <f t="shared" si="22"/>
        <v/>
      </c>
      <c r="I181" s="15" t="str">
        <f>IF(競技者データ入力シート!E185="", "", 競技者データ入力シート!E185)</f>
        <v/>
      </c>
      <c r="J181" s="15" t="str">
        <f>IF(競技者データ入力シート!F185="", "", 競技者データ入力シート!F185)</f>
        <v/>
      </c>
      <c r="K181" s="15" t="str">
        <f>IF(競技者データ入力シート!H185="", "", 競技者データ入力シート!H185)</f>
        <v/>
      </c>
      <c r="L181" s="15" t="str">
        <f>IF(競技者データ入力シート!I185="", "", 競技者データ入力シート!I185)</f>
        <v/>
      </c>
      <c r="M181" s="15" t="str">
        <f>IF(競技者データ入力シート!J185="", "", 競技者データ入力シート!J185)</f>
        <v/>
      </c>
      <c r="N181" s="15" t="str">
        <f>IF(競技者データ入力シート!K185="", "", 競技者データ入力シート!K185)</f>
        <v/>
      </c>
      <c r="O181" s="15" t="str">
        <f>IF(競技者データ入力シート!L185="", "", 競技者データ入力シート!L185)</f>
        <v/>
      </c>
      <c r="P181" s="15" t="str">
        <f>IF(A181="","",競技者データ入力シート!$V$1)</f>
        <v/>
      </c>
      <c r="Q181" s="15" t="str">
        <f>IF(P181="", "", 競技者データ入力シート!$S$1)</f>
        <v/>
      </c>
      <c r="R181" s="15" t="str">
        <f>IF(P181="", "", 競技者データ入力シート!$O$1)</f>
        <v/>
      </c>
      <c r="T181" s="15" t="str">
        <f>IF(競技者データ入力シート!M185="", "", 競技者データ入力シート!M185)</f>
        <v/>
      </c>
      <c r="U181" s="15" t="str">
        <f>IF(V181="", "", IF($K181="男", VLOOKUP(V181, データ!$B$2:$C$101, 2, FALSE), IF($K181="女", VLOOKUP(V181, データ!$F$2:$H$101, 2, FALSE), "")))</f>
        <v/>
      </c>
      <c r="V181" s="15" t="str">
        <f>IF(A181="","",IF(競技者データ入力シート!N185="", "", 競技者データ入力シート!N185))</f>
        <v/>
      </c>
      <c r="W181" s="15" t="str">
        <f>IF(競技者データ入力シート!O185="", "", 競技者データ入力シート!O185)</f>
        <v/>
      </c>
      <c r="X181" s="15" t="str">
        <f>IF(競技者データ入力シート!Q185="", "", TRIM(競技者データ入力シート!Q185))</f>
        <v/>
      </c>
      <c r="Y181" s="15" t="str">
        <f>IF(競技者データ入力シート!R185="", "", 競技者データ入力シート!R185)</f>
        <v/>
      </c>
      <c r="Z181" s="15" t="str">
        <f>IF(AA181="", "", IF($K181="男", VLOOKUP(AA181, データ!$B$2:$C$101, 2, FALSE), IF($K181="女", VLOOKUP(AA181, データ!$F$2:$H$101, 2, FALSE), "")))</f>
        <v/>
      </c>
      <c r="AA181" s="15" t="str">
        <f>IF(A181="","",IF(競技者データ入力シート!S185="", "", 競技者データ入力シート!S185))</f>
        <v/>
      </c>
      <c r="AB181" s="15" t="str">
        <f>IF(競技者データ入力シート!T185="", "", 競技者データ入力シート!T185)</f>
        <v/>
      </c>
      <c r="AC181" s="15" t="str">
        <f>IF(競技者データ入力シート!V185="", "", TRIM(競技者データ入力シート!V185))</f>
        <v/>
      </c>
      <c r="AD181" s="15" t="str">
        <f>IF(競技者データ入力シート!W185="", "", 競技者データ入力シート!W185)</f>
        <v/>
      </c>
      <c r="AE181" s="15" t="str">
        <f>IF(AF181="", "", IF($K181="男", VLOOKUP(AF181, データ!$B$2:$C$101, 2, FALSE), IF($K181="女", VLOOKUP(AF181, データ!$F$2:$H$101, 2, FALSE), "")))</f>
        <v/>
      </c>
      <c r="AF181" s="15" t="str">
        <f>IF(A181="","",IF(競技者データ入力シート!X185="", "", 競技者データ入力シート!X185))</f>
        <v/>
      </c>
      <c r="AG181" s="15" t="str">
        <f>IF(競技者データ入力シート!Y185="", "", 競技者データ入力シート!Y185)</f>
        <v/>
      </c>
      <c r="AH181" s="15" t="str">
        <f>IF(競技者データ入力シート!AA185="", "", TRIM(競技者データ入力シート!AA185))</f>
        <v/>
      </c>
      <c r="AI181" s="15" t="str">
        <f>IF(競技者データ入力シート!AB185="", "", 競技者データ入力シート!AB185)</f>
        <v/>
      </c>
      <c r="AJ181" s="15" t="str">
        <f>IF(AK181="", "", IF($K181="男", VLOOKUP(AK181, データ!$B$2:$C$101, 2, FALSE), IF($K181="女", VLOOKUP(AK181, データ!$F$2:$H$101, 2, FALSE), "")))</f>
        <v/>
      </c>
      <c r="AK181" s="15" t="str">
        <f>IF(A181="","",IF(競技者データ入力シート!AC185="", "", 競技者データ入力シート!AC185))</f>
        <v/>
      </c>
      <c r="AL181" s="15" t="str">
        <f>IF(競技者データ入力シート!AD185="", "", 競技者データ入力シート!AD185)</f>
        <v/>
      </c>
      <c r="AM181" s="15" t="str">
        <f>IF(競技者データ入力シート!AF185="", "", TRIM(競技者データ入力シート!AF185))</f>
        <v/>
      </c>
      <c r="AN181" s="15" t="str">
        <f>IF(競技者データ入力シート!AG185="", "", 競技者データ入力シート!AG185)</f>
        <v/>
      </c>
      <c r="AO181" s="15" t="str">
        <f>IF(AP181="", "", IF($K181="男", VLOOKUP(AP181, データ!$B$2:$C$101, 2, FALSE), IF($K181="女", VLOOKUP(AP181, データ!$F$2:$H$101, 2, FALSE), "")))</f>
        <v/>
      </c>
      <c r="AP181" s="15" t="str">
        <f>IF(A181="","",IF(競技者データ入力シート!AH185="", "", 競技者データ入力シート!AH185))</f>
        <v/>
      </c>
      <c r="AQ181" s="15" t="str">
        <f>IF(競技者データ入力シート!AI185="", "", 競技者データ入力シート!AI185)</f>
        <v/>
      </c>
      <c r="AR181" s="15" t="str">
        <f>IF(競技者データ入力シート!AK185="", "", TRIM(競技者データ入力シート!AK185))</f>
        <v/>
      </c>
      <c r="AS181" s="15" t="str">
        <f>IF(競技者データ入力シート!AL185="", "", 競技者データ入力シート!AL185)</f>
        <v/>
      </c>
      <c r="AT181" s="15" t="str">
        <f t="shared" si="18"/>
        <v/>
      </c>
    </row>
    <row r="182" spans="1:46" x14ac:dyDescent="0.15">
      <c r="A182" s="15" t="str">
        <f>競技者データ入力シート!A186</f>
        <v/>
      </c>
      <c r="B182" s="15" t="str">
        <f>IF(競技者データ入力シート!B186="", "", 競技者データ入力シート!B186)</f>
        <v/>
      </c>
      <c r="C182" s="15" t="str">
        <f>IF(競技者データ入力シート!C186="", "", 競技者データ入力シート!C186)</f>
        <v/>
      </c>
      <c r="D182" s="15" t="str">
        <f>IF(競技者データ入力シート!D186="", "", 競技者データ入力シート!D186)</f>
        <v/>
      </c>
      <c r="E182" s="15" t="str">
        <f t="shared" si="19"/>
        <v/>
      </c>
      <c r="F182" s="15" t="str">
        <f t="shared" si="20"/>
        <v/>
      </c>
      <c r="G182" s="15" t="str">
        <f t="shared" si="21"/>
        <v/>
      </c>
      <c r="H182" s="15" t="str">
        <f t="shared" si="22"/>
        <v/>
      </c>
      <c r="I182" s="15" t="str">
        <f>IF(競技者データ入力シート!E186="", "", 競技者データ入力シート!E186)</f>
        <v/>
      </c>
      <c r="J182" s="15" t="str">
        <f>IF(競技者データ入力シート!F186="", "", 競技者データ入力シート!F186)</f>
        <v/>
      </c>
      <c r="K182" s="15" t="str">
        <f>IF(競技者データ入力シート!H186="", "", 競技者データ入力シート!H186)</f>
        <v/>
      </c>
      <c r="L182" s="15" t="str">
        <f>IF(競技者データ入力シート!I186="", "", 競技者データ入力シート!I186)</f>
        <v/>
      </c>
      <c r="M182" s="15" t="str">
        <f>IF(競技者データ入力シート!J186="", "", 競技者データ入力シート!J186)</f>
        <v/>
      </c>
      <c r="N182" s="15" t="str">
        <f>IF(競技者データ入力シート!K186="", "", 競技者データ入力シート!K186)</f>
        <v/>
      </c>
      <c r="O182" s="15" t="str">
        <f>IF(競技者データ入力シート!L186="", "", 競技者データ入力シート!L186)</f>
        <v/>
      </c>
      <c r="P182" s="15" t="str">
        <f>IF(A182="","",競技者データ入力シート!$V$1)</f>
        <v/>
      </c>
      <c r="Q182" s="15" t="str">
        <f>IF(P182="", "", 競技者データ入力シート!$S$1)</f>
        <v/>
      </c>
      <c r="R182" s="15" t="str">
        <f>IF(P182="", "", 競技者データ入力シート!$O$1)</f>
        <v/>
      </c>
      <c r="T182" s="15" t="str">
        <f>IF(競技者データ入力シート!M186="", "", 競技者データ入力シート!M186)</f>
        <v/>
      </c>
      <c r="U182" s="15" t="str">
        <f>IF(V182="", "", IF($K182="男", VLOOKUP(V182, データ!$B$2:$C$101, 2, FALSE), IF($K182="女", VLOOKUP(V182, データ!$F$2:$H$101, 2, FALSE), "")))</f>
        <v/>
      </c>
      <c r="V182" s="15" t="str">
        <f>IF(A182="","",IF(競技者データ入力シート!N186="", "", 競技者データ入力シート!N186))</f>
        <v/>
      </c>
      <c r="W182" s="15" t="str">
        <f>IF(競技者データ入力シート!O186="", "", 競技者データ入力シート!O186)</f>
        <v/>
      </c>
      <c r="X182" s="15" t="str">
        <f>IF(競技者データ入力シート!Q186="", "", TRIM(競技者データ入力シート!Q186))</f>
        <v/>
      </c>
      <c r="Y182" s="15" t="str">
        <f>IF(競技者データ入力シート!R186="", "", 競技者データ入力シート!R186)</f>
        <v/>
      </c>
      <c r="Z182" s="15" t="str">
        <f>IF(AA182="", "", IF($K182="男", VLOOKUP(AA182, データ!$B$2:$C$101, 2, FALSE), IF($K182="女", VLOOKUP(AA182, データ!$F$2:$H$101, 2, FALSE), "")))</f>
        <v/>
      </c>
      <c r="AA182" s="15" t="str">
        <f>IF(A182="","",IF(競技者データ入力シート!S186="", "", 競技者データ入力シート!S186))</f>
        <v/>
      </c>
      <c r="AB182" s="15" t="str">
        <f>IF(競技者データ入力シート!T186="", "", 競技者データ入力シート!T186)</f>
        <v/>
      </c>
      <c r="AC182" s="15" t="str">
        <f>IF(競技者データ入力シート!V186="", "", TRIM(競技者データ入力シート!V186))</f>
        <v/>
      </c>
      <c r="AD182" s="15" t="str">
        <f>IF(競技者データ入力シート!W186="", "", 競技者データ入力シート!W186)</f>
        <v/>
      </c>
      <c r="AE182" s="15" t="str">
        <f>IF(AF182="", "", IF($K182="男", VLOOKUP(AF182, データ!$B$2:$C$101, 2, FALSE), IF($K182="女", VLOOKUP(AF182, データ!$F$2:$H$101, 2, FALSE), "")))</f>
        <v/>
      </c>
      <c r="AF182" s="15" t="str">
        <f>IF(A182="","",IF(競技者データ入力シート!X186="", "", 競技者データ入力シート!X186))</f>
        <v/>
      </c>
      <c r="AG182" s="15" t="str">
        <f>IF(競技者データ入力シート!Y186="", "", 競技者データ入力シート!Y186)</f>
        <v/>
      </c>
      <c r="AH182" s="15" t="str">
        <f>IF(競技者データ入力シート!AA186="", "", TRIM(競技者データ入力シート!AA186))</f>
        <v/>
      </c>
      <c r="AI182" s="15" t="str">
        <f>IF(競技者データ入力シート!AB186="", "", 競技者データ入力シート!AB186)</f>
        <v/>
      </c>
      <c r="AJ182" s="15" t="str">
        <f>IF(AK182="", "", IF($K182="男", VLOOKUP(AK182, データ!$B$2:$C$101, 2, FALSE), IF($K182="女", VLOOKUP(AK182, データ!$F$2:$H$101, 2, FALSE), "")))</f>
        <v/>
      </c>
      <c r="AK182" s="15" t="str">
        <f>IF(A182="","",IF(競技者データ入力シート!AC186="", "", 競技者データ入力シート!AC186))</f>
        <v/>
      </c>
      <c r="AL182" s="15" t="str">
        <f>IF(競技者データ入力シート!AD186="", "", 競技者データ入力シート!AD186)</f>
        <v/>
      </c>
      <c r="AM182" s="15" t="str">
        <f>IF(競技者データ入力シート!AF186="", "", TRIM(競技者データ入力シート!AF186))</f>
        <v/>
      </c>
      <c r="AN182" s="15" t="str">
        <f>IF(競技者データ入力シート!AG186="", "", 競技者データ入力シート!AG186)</f>
        <v/>
      </c>
      <c r="AO182" s="15" t="str">
        <f>IF(AP182="", "", IF($K182="男", VLOOKUP(AP182, データ!$B$2:$C$101, 2, FALSE), IF($K182="女", VLOOKUP(AP182, データ!$F$2:$H$101, 2, FALSE), "")))</f>
        <v/>
      </c>
      <c r="AP182" s="15" t="str">
        <f>IF(A182="","",IF(競技者データ入力シート!AH186="", "", 競技者データ入力シート!AH186))</f>
        <v/>
      </c>
      <c r="AQ182" s="15" t="str">
        <f>IF(競技者データ入力シート!AI186="", "", 競技者データ入力シート!AI186)</f>
        <v/>
      </c>
      <c r="AR182" s="15" t="str">
        <f>IF(競技者データ入力シート!AK186="", "", TRIM(競技者データ入力シート!AK186))</f>
        <v/>
      </c>
      <c r="AS182" s="15" t="str">
        <f>IF(競技者データ入力シート!AL186="", "", 競技者データ入力シート!AL186)</f>
        <v/>
      </c>
      <c r="AT182" s="15" t="str">
        <f t="shared" si="18"/>
        <v/>
      </c>
    </row>
    <row r="183" spans="1:46" x14ac:dyDescent="0.15">
      <c r="A183" s="15" t="str">
        <f>競技者データ入力シート!A187</f>
        <v/>
      </c>
      <c r="B183" s="15" t="str">
        <f>IF(競技者データ入力シート!B187="", "", 競技者データ入力シート!B187)</f>
        <v/>
      </c>
      <c r="C183" s="15" t="str">
        <f>IF(競技者データ入力シート!C187="", "", 競技者データ入力シート!C187)</f>
        <v/>
      </c>
      <c r="D183" s="15" t="str">
        <f>IF(競技者データ入力シート!D187="", "", 競技者データ入力シート!D187)</f>
        <v/>
      </c>
      <c r="E183" s="15" t="str">
        <f t="shared" si="19"/>
        <v/>
      </c>
      <c r="F183" s="15" t="str">
        <f t="shared" si="20"/>
        <v/>
      </c>
      <c r="G183" s="15" t="str">
        <f t="shared" si="21"/>
        <v/>
      </c>
      <c r="H183" s="15" t="str">
        <f t="shared" si="22"/>
        <v/>
      </c>
      <c r="I183" s="15" t="str">
        <f>IF(競技者データ入力シート!E187="", "", 競技者データ入力シート!E187)</f>
        <v/>
      </c>
      <c r="J183" s="15" t="str">
        <f>IF(競技者データ入力シート!F187="", "", 競技者データ入力シート!F187)</f>
        <v/>
      </c>
      <c r="K183" s="15" t="str">
        <f>IF(競技者データ入力シート!H187="", "", 競技者データ入力シート!H187)</f>
        <v/>
      </c>
      <c r="L183" s="15" t="str">
        <f>IF(競技者データ入力シート!I187="", "", 競技者データ入力シート!I187)</f>
        <v/>
      </c>
      <c r="M183" s="15" t="str">
        <f>IF(競技者データ入力シート!J187="", "", 競技者データ入力シート!J187)</f>
        <v/>
      </c>
      <c r="N183" s="15" t="str">
        <f>IF(競技者データ入力シート!K187="", "", 競技者データ入力シート!K187)</f>
        <v/>
      </c>
      <c r="O183" s="15" t="str">
        <f>IF(競技者データ入力シート!L187="", "", 競技者データ入力シート!L187)</f>
        <v/>
      </c>
      <c r="P183" s="15" t="str">
        <f>IF(A183="","",競技者データ入力シート!$V$1)</f>
        <v/>
      </c>
      <c r="Q183" s="15" t="str">
        <f>IF(P183="", "", 競技者データ入力シート!$S$1)</f>
        <v/>
      </c>
      <c r="R183" s="15" t="str">
        <f>IF(P183="", "", 競技者データ入力シート!$O$1)</f>
        <v/>
      </c>
      <c r="T183" s="15" t="str">
        <f>IF(競技者データ入力シート!M187="", "", 競技者データ入力シート!M187)</f>
        <v/>
      </c>
      <c r="U183" s="15" t="str">
        <f>IF(V183="", "", IF($K183="男", VLOOKUP(V183, データ!$B$2:$C$101, 2, FALSE), IF($K183="女", VLOOKUP(V183, データ!$F$2:$H$101, 2, FALSE), "")))</f>
        <v/>
      </c>
      <c r="V183" s="15" t="str">
        <f>IF(A183="","",IF(競技者データ入力シート!N187="", "", 競技者データ入力シート!N187))</f>
        <v/>
      </c>
      <c r="W183" s="15" t="str">
        <f>IF(競技者データ入力シート!O187="", "", 競技者データ入力シート!O187)</f>
        <v/>
      </c>
      <c r="X183" s="15" t="str">
        <f>IF(競技者データ入力シート!Q187="", "", TRIM(競技者データ入力シート!Q187))</f>
        <v/>
      </c>
      <c r="Y183" s="15" t="str">
        <f>IF(競技者データ入力シート!R187="", "", 競技者データ入力シート!R187)</f>
        <v/>
      </c>
      <c r="Z183" s="15" t="str">
        <f>IF(AA183="", "", IF($K183="男", VLOOKUP(AA183, データ!$B$2:$C$101, 2, FALSE), IF($K183="女", VLOOKUP(AA183, データ!$F$2:$H$101, 2, FALSE), "")))</f>
        <v/>
      </c>
      <c r="AA183" s="15" t="str">
        <f>IF(A183="","",IF(競技者データ入力シート!S187="", "", 競技者データ入力シート!S187))</f>
        <v/>
      </c>
      <c r="AB183" s="15" t="str">
        <f>IF(競技者データ入力シート!T187="", "", 競技者データ入力シート!T187)</f>
        <v/>
      </c>
      <c r="AC183" s="15" t="str">
        <f>IF(競技者データ入力シート!V187="", "", TRIM(競技者データ入力シート!V187))</f>
        <v/>
      </c>
      <c r="AD183" s="15" t="str">
        <f>IF(競技者データ入力シート!W187="", "", 競技者データ入力シート!W187)</f>
        <v/>
      </c>
      <c r="AE183" s="15" t="str">
        <f>IF(AF183="", "", IF($K183="男", VLOOKUP(AF183, データ!$B$2:$C$101, 2, FALSE), IF($K183="女", VLOOKUP(AF183, データ!$F$2:$H$101, 2, FALSE), "")))</f>
        <v/>
      </c>
      <c r="AF183" s="15" t="str">
        <f>IF(A183="","",IF(競技者データ入力シート!X187="", "", 競技者データ入力シート!X187))</f>
        <v/>
      </c>
      <c r="AG183" s="15" t="str">
        <f>IF(競技者データ入力シート!Y187="", "", 競技者データ入力シート!Y187)</f>
        <v/>
      </c>
      <c r="AH183" s="15" t="str">
        <f>IF(競技者データ入力シート!AA187="", "", TRIM(競技者データ入力シート!AA187))</f>
        <v/>
      </c>
      <c r="AI183" s="15" t="str">
        <f>IF(競技者データ入力シート!AB187="", "", 競技者データ入力シート!AB187)</f>
        <v/>
      </c>
      <c r="AJ183" s="15" t="str">
        <f>IF(AK183="", "", IF($K183="男", VLOOKUP(AK183, データ!$B$2:$C$101, 2, FALSE), IF($K183="女", VLOOKUP(AK183, データ!$F$2:$H$101, 2, FALSE), "")))</f>
        <v/>
      </c>
      <c r="AK183" s="15" t="str">
        <f>IF(A183="","",IF(競技者データ入力シート!AC187="", "", 競技者データ入力シート!AC187))</f>
        <v/>
      </c>
      <c r="AL183" s="15" t="str">
        <f>IF(競技者データ入力シート!AD187="", "", 競技者データ入力シート!AD187)</f>
        <v/>
      </c>
      <c r="AM183" s="15" t="str">
        <f>IF(競技者データ入力シート!AF187="", "", TRIM(競技者データ入力シート!AF187))</f>
        <v/>
      </c>
      <c r="AN183" s="15" t="str">
        <f>IF(競技者データ入力シート!AG187="", "", 競技者データ入力シート!AG187)</f>
        <v/>
      </c>
      <c r="AO183" s="15" t="str">
        <f>IF(AP183="", "", IF($K183="男", VLOOKUP(AP183, データ!$B$2:$C$101, 2, FALSE), IF($K183="女", VLOOKUP(AP183, データ!$F$2:$H$101, 2, FALSE), "")))</f>
        <v/>
      </c>
      <c r="AP183" s="15" t="str">
        <f>IF(A183="","",IF(競技者データ入力シート!AH187="", "", 競技者データ入力シート!AH187))</f>
        <v/>
      </c>
      <c r="AQ183" s="15" t="str">
        <f>IF(競技者データ入力シート!AI187="", "", 競技者データ入力シート!AI187)</f>
        <v/>
      </c>
      <c r="AR183" s="15" t="str">
        <f>IF(競技者データ入力シート!AK187="", "", TRIM(競技者データ入力シート!AK187))</f>
        <v/>
      </c>
      <c r="AS183" s="15" t="str">
        <f>IF(競技者データ入力シート!AL187="", "", 競技者データ入力シート!AL187)</f>
        <v/>
      </c>
      <c r="AT183" s="15" t="str">
        <f t="shared" si="18"/>
        <v/>
      </c>
    </row>
    <row r="184" spans="1:46" x14ac:dyDescent="0.15">
      <c r="A184" s="15" t="str">
        <f>競技者データ入力シート!A188</f>
        <v/>
      </c>
      <c r="B184" s="15" t="str">
        <f>IF(競技者データ入力シート!B188="", "", 競技者データ入力シート!B188)</f>
        <v/>
      </c>
      <c r="C184" s="15" t="str">
        <f>IF(競技者データ入力シート!C188="", "", 競技者データ入力シート!C188)</f>
        <v/>
      </c>
      <c r="D184" s="15" t="str">
        <f>IF(競技者データ入力シート!D188="", "", 競技者データ入力シート!D188)</f>
        <v/>
      </c>
      <c r="E184" s="15" t="str">
        <f t="shared" si="19"/>
        <v/>
      </c>
      <c r="F184" s="15" t="str">
        <f t="shared" si="20"/>
        <v/>
      </c>
      <c r="G184" s="15" t="str">
        <f t="shared" si="21"/>
        <v/>
      </c>
      <c r="H184" s="15" t="str">
        <f t="shared" si="22"/>
        <v/>
      </c>
      <c r="I184" s="15" t="str">
        <f>IF(競技者データ入力シート!E188="", "", 競技者データ入力シート!E188)</f>
        <v/>
      </c>
      <c r="J184" s="15" t="str">
        <f>IF(競技者データ入力シート!F188="", "", 競技者データ入力シート!F188)</f>
        <v/>
      </c>
      <c r="K184" s="15" t="str">
        <f>IF(競技者データ入力シート!H188="", "", 競技者データ入力シート!H188)</f>
        <v/>
      </c>
      <c r="L184" s="15" t="str">
        <f>IF(競技者データ入力シート!I188="", "", 競技者データ入力シート!I188)</f>
        <v/>
      </c>
      <c r="M184" s="15" t="str">
        <f>IF(競技者データ入力シート!J188="", "", 競技者データ入力シート!J188)</f>
        <v/>
      </c>
      <c r="N184" s="15" t="str">
        <f>IF(競技者データ入力シート!K188="", "", 競技者データ入力シート!K188)</f>
        <v/>
      </c>
      <c r="O184" s="15" t="str">
        <f>IF(競技者データ入力シート!L188="", "", 競技者データ入力シート!L188)</f>
        <v/>
      </c>
      <c r="P184" s="15" t="str">
        <f>IF(A184="","",競技者データ入力シート!$V$1)</f>
        <v/>
      </c>
      <c r="Q184" s="15" t="str">
        <f>IF(P184="", "", 競技者データ入力シート!$S$1)</f>
        <v/>
      </c>
      <c r="R184" s="15" t="str">
        <f>IF(P184="", "", 競技者データ入力シート!$O$1)</f>
        <v/>
      </c>
      <c r="T184" s="15" t="str">
        <f>IF(競技者データ入力シート!M188="", "", 競技者データ入力シート!M188)</f>
        <v/>
      </c>
      <c r="U184" s="15" t="str">
        <f>IF(V184="", "", IF($K184="男", VLOOKUP(V184, データ!$B$2:$C$101, 2, FALSE), IF($K184="女", VLOOKUP(V184, データ!$F$2:$H$101, 2, FALSE), "")))</f>
        <v/>
      </c>
      <c r="V184" s="15" t="str">
        <f>IF(A184="","",IF(競技者データ入力シート!N188="", "", 競技者データ入力シート!N188))</f>
        <v/>
      </c>
      <c r="W184" s="15" t="str">
        <f>IF(競技者データ入力シート!O188="", "", 競技者データ入力シート!O188)</f>
        <v/>
      </c>
      <c r="X184" s="15" t="str">
        <f>IF(競技者データ入力シート!Q188="", "", TRIM(競技者データ入力シート!Q188))</f>
        <v/>
      </c>
      <c r="Y184" s="15" t="str">
        <f>IF(競技者データ入力シート!R188="", "", 競技者データ入力シート!R188)</f>
        <v/>
      </c>
      <c r="Z184" s="15" t="str">
        <f>IF(AA184="", "", IF($K184="男", VLOOKUP(AA184, データ!$B$2:$C$101, 2, FALSE), IF($K184="女", VLOOKUP(AA184, データ!$F$2:$H$101, 2, FALSE), "")))</f>
        <v/>
      </c>
      <c r="AA184" s="15" t="str">
        <f>IF(A184="","",IF(競技者データ入力シート!S188="", "", 競技者データ入力シート!S188))</f>
        <v/>
      </c>
      <c r="AB184" s="15" t="str">
        <f>IF(競技者データ入力シート!T188="", "", 競技者データ入力シート!T188)</f>
        <v/>
      </c>
      <c r="AC184" s="15" t="str">
        <f>IF(競技者データ入力シート!V188="", "", TRIM(競技者データ入力シート!V188))</f>
        <v/>
      </c>
      <c r="AD184" s="15" t="str">
        <f>IF(競技者データ入力シート!W188="", "", 競技者データ入力シート!W188)</f>
        <v/>
      </c>
      <c r="AE184" s="15" t="str">
        <f>IF(AF184="", "", IF($K184="男", VLOOKUP(AF184, データ!$B$2:$C$101, 2, FALSE), IF($K184="女", VLOOKUP(AF184, データ!$F$2:$H$101, 2, FALSE), "")))</f>
        <v/>
      </c>
      <c r="AF184" s="15" t="str">
        <f>IF(A184="","",IF(競技者データ入力シート!X188="", "", 競技者データ入力シート!X188))</f>
        <v/>
      </c>
      <c r="AG184" s="15" t="str">
        <f>IF(競技者データ入力シート!Y188="", "", 競技者データ入力シート!Y188)</f>
        <v/>
      </c>
      <c r="AH184" s="15" t="str">
        <f>IF(競技者データ入力シート!AA188="", "", TRIM(競技者データ入力シート!AA188))</f>
        <v/>
      </c>
      <c r="AI184" s="15" t="str">
        <f>IF(競技者データ入力シート!AB188="", "", 競技者データ入力シート!AB188)</f>
        <v/>
      </c>
      <c r="AJ184" s="15" t="str">
        <f>IF(AK184="", "", IF($K184="男", VLOOKUP(AK184, データ!$B$2:$C$101, 2, FALSE), IF($K184="女", VLOOKUP(AK184, データ!$F$2:$H$101, 2, FALSE), "")))</f>
        <v/>
      </c>
      <c r="AK184" s="15" t="str">
        <f>IF(A184="","",IF(競技者データ入力シート!AC188="", "", 競技者データ入力シート!AC188))</f>
        <v/>
      </c>
      <c r="AL184" s="15" t="str">
        <f>IF(競技者データ入力シート!AD188="", "", 競技者データ入力シート!AD188)</f>
        <v/>
      </c>
      <c r="AM184" s="15" t="str">
        <f>IF(競技者データ入力シート!AF188="", "", TRIM(競技者データ入力シート!AF188))</f>
        <v/>
      </c>
      <c r="AN184" s="15" t="str">
        <f>IF(競技者データ入力シート!AG188="", "", 競技者データ入力シート!AG188)</f>
        <v/>
      </c>
      <c r="AO184" s="15" t="str">
        <f>IF(AP184="", "", IF($K184="男", VLOOKUP(AP184, データ!$B$2:$C$101, 2, FALSE), IF($K184="女", VLOOKUP(AP184, データ!$F$2:$H$101, 2, FALSE), "")))</f>
        <v/>
      </c>
      <c r="AP184" s="15" t="str">
        <f>IF(A184="","",IF(競技者データ入力シート!AH188="", "", 競技者データ入力シート!AH188))</f>
        <v/>
      </c>
      <c r="AQ184" s="15" t="str">
        <f>IF(競技者データ入力シート!AI188="", "", 競技者データ入力シート!AI188)</f>
        <v/>
      </c>
      <c r="AR184" s="15" t="str">
        <f>IF(競技者データ入力シート!AK188="", "", TRIM(競技者データ入力シート!AK188))</f>
        <v/>
      </c>
      <c r="AS184" s="15" t="str">
        <f>IF(競技者データ入力シート!AL188="", "", 競技者データ入力シート!AL188)</f>
        <v/>
      </c>
      <c r="AT184" s="15" t="str">
        <f t="shared" si="18"/>
        <v/>
      </c>
    </row>
    <row r="185" spans="1:46" x14ac:dyDescent="0.15">
      <c r="A185" s="15" t="str">
        <f>競技者データ入力シート!A189</f>
        <v/>
      </c>
      <c r="B185" s="15" t="str">
        <f>IF(競技者データ入力シート!B189="", "", 競技者データ入力シート!B189)</f>
        <v/>
      </c>
      <c r="C185" s="15" t="str">
        <f>IF(競技者データ入力シート!C189="", "", 競技者データ入力シート!C189)</f>
        <v/>
      </c>
      <c r="D185" s="15" t="str">
        <f>IF(競技者データ入力シート!D189="", "", 競技者データ入力シート!D189)</f>
        <v/>
      </c>
      <c r="E185" s="15" t="str">
        <f t="shared" si="19"/>
        <v/>
      </c>
      <c r="F185" s="15" t="str">
        <f t="shared" si="20"/>
        <v/>
      </c>
      <c r="G185" s="15" t="str">
        <f t="shared" si="21"/>
        <v/>
      </c>
      <c r="H185" s="15" t="str">
        <f t="shared" si="22"/>
        <v/>
      </c>
      <c r="I185" s="15" t="str">
        <f>IF(競技者データ入力シート!E189="", "", 競技者データ入力シート!E189)</f>
        <v/>
      </c>
      <c r="J185" s="15" t="str">
        <f>IF(競技者データ入力シート!F189="", "", 競技者データ入力シート!F189)</f>
        <v/>
      </c>
      <c r="K185" s="15" t="str">
        <f>IF(競技者データ入力シート!H189="", "", 競技者データ入力シート!H189)</f>
        <v/>
      </c>
      <c r="L185" s="15" t="str">
        <f>IF(競技者データ入力シート!I189="", "", 競技者データ入力シート!I189)</f>
        <v/>
      </c>
      <c r="M185" s="15" t="str">
        <f>IF(競技者データ入力シート!J189="", "", 競技者データ入力シート!J189)</f>
        <v/>
      </c>
      <c r="N185" s="15" t="str">
        <f>IF(競技者データ入力シート!K189="", "", 競技者データ入力シート!K189)</f>
        <v/>
      </c>
      <c r="O185" s="15" t="str">
        <f>IF(競技者データ入力シート!L189="", "", 競技者データ入力シート!L189)</f>
        <v/>
      </c>
      <c r="P185" s="15" t="str">
        <f>IF(A185="","",競技者データ入力シート!$V$1)</f>
        <v/>
      </c>
      <c r="Q185" s="15" t="str">
        <f>IF(P185="", "", 競技者データ入力シート!$S$1)</f>
        <v/>
      </c>
      <c r="R185" s="15" t="str">
        <f>IF(P185="", "", 競技者データ入力シート!$O$1)</f>
        <v/>
      </c>
      <c r="T185" s="15" t="str">
        <f>IF(競技者データ入力シート!M189="", "", 競技者データ入力シート!M189)</f>
        <v/>
      </c>
      <c r="U185" s="15" t="str">
        <f>IF(V185="", "", IF($K185="男", VLOOKUP(V185, データ!$B$2:$C$101, 2, FALSE), IF($K185="女", VLOOKUP(V185, データ!$F$2:$H$101, 2, FALSE), "")))</f>
        <v/>
      </c>
      <c r="V185" s="15" t="str">
        <f>IF(A185="","",IF(競技者データ入力シート!N189="", "", 競技者データ入力シート!N189))</f>
        <v/>
      </c>
      <c r="W185" s="15" t="str">
        <f>IF(競技者データ入力シート!O189="", "", 競技者データ入力シート!O189)</f>
        <v/>
      </c>
      <c r="X185" s="15" t="str">
        <f>IF(競技者データ入力シート!Q189="", "", TRIM(競技者データ入力シート!Q189))</f>
        <v/>
      </c>
      <c r="Y185" s="15" t="str">
        <f>IF(競技者データ入力シート!R189="", "", 競技者データ入力シート!R189)</f>
        <v/>
      </c>
      <c r="Z185" s="15" t="str">
        <f>IF(AA185="", "", IF($K185="男", VLOOKUP(AA185, データ!$B$2:$C$101, 2, FALSE), IF($K185="女", VLOOKUP(AA185, データ!$F$2:$H$101, 2, FALSE), "")))</f>
        <v/>
      </c>
      <c r="AA185" s="15" t="str">
        <f>IF(A185="","",IF(競技者データ入力シート!S189="", "", 競技者データ入力シート!S189))</f>
        <v/>
      </c>
      <c r="AB185" s="15" t="str">
        <f>IF(競技者データ入力シート!T189="", "", 競技者データ入力シート!T189)</f>
        <v/>
      </c>
      <c r="AC185" s="15" t="str">
        <f>IF(競技者データ入力シート!V189="", "", TRIM(競技者データ入力シート!V189))</f>
        <v/>
      </c>
      <c r="AD185" s="15" t="str">
        <f>IF(競技者データ入力シート!W189="", "", 競技者データ入力シート!W189)</f>
        <v/>
      </c>
      <c r="AE185" s="15" t="str">
        <f>IF(AF185="", "", IF($K185="男", VLOOKUP(AF185, データ!$B$2:$C$101, 2, FALSE), IF($K185="女", VLOOKUP(AF185, データ!$F$2:$H$101, 2, FALSE), "")))</f>
        <v/>
      </c>
      <c r="AF185" s="15" t="str">
        <f>IF(A185="","",IF(競技者データ入力シート!X189="", "", 競技者データ入力シート!X189))</f>
        <v/>
      </c>
      <c r="AG185" s="15" t="str">
        <f>IF(競技者データ入力シート!Y189="", "", 競技者データ入力シート!Y189)</f>
        <v/>
      </c>
      <c r="AH185" s="15" t="str">
        <f>IF(競技者データ入力シート!AA189="", "", TRIM(競技者データ入力シート!AA189))</f>
        <v/>
      </c>
      <c r="AI185" s="15" t="str">
        <f>IF(競技者データ入力シート!AB189="", "", 競技者データ入力シート!AB189)</f>
        <v/>
      </c>
      <c r="AJ185" s="15" t="str">
        <f>IF(AK185="", "", IF($K185="男", VLOOKUP(AK185, データ!$B$2:$C$101, 2, FALSE), IF($K185="女", VLOOKUP(AK185, データ!$F$2:$H$101, 2, FALSE), "")))</f>
        <v/>
      </c>
      <c r="AK185" s="15" t="str">
        <f>IF(A185="","",IF(競技者データ入力シート!AC189="", "", 競技者データ入力シート!AC189))</f>
        <v/>
      </c>
      <c r="AL185" s="15" t="str">
        <f>IF(競技者データ入力シート!AD189="", "", 競技者データ入力シート!AD189)</f>
        <v/>
      </c>
      <c r="AM185" s="15" t="str">
        <f>IF(競技者データ入力シート!AF189="", "", TRIM(競技者データ入力シート!AF189))</f>
        <v/>
      </c>
      <c r="AN185" s="15" t="str">
        <f>IF(競技者データ入力シート!AG189="", "", 競技者データ入力シート!AG189)</f>
        <v/>
      </c>
      <c r="AO185" s="15" t="str">
        <f>IF(AP185="", "", IF($K185="男", VLOOKUP(AP185, データ!$B$2:$C$101, 2, FALSE), IF($K185="女", VLOOKUP(AP185, データ!$F$2:$H$101, 2, FALSE), "")))</f>
        <v/>
      </c>
      <c r="AP185" s="15" t="str">
        <f>IF(A185="","",IF(競技者データ入力シート!AH189="", "", 競技者データ入力シート!AH189))</f>
        <v/>
      </c>
      <c r="AQ185" s="15" t="str">
        <f>IF(競技者データ入力シート!AI189="", "", 競技者データ入力シート!AI189)</f>
        <v/>
      </c>
      <c r="AR185" s="15" t="str">
        <f>IF(競技者データ入力シート!AK189="", "", TRIM(競技者データ入力シート!AK189))</f>
        <v/>
      </c>
      <c r="AS185" s="15" t="str">
        <f>IF(競技者データ入力シート!AL189="", "", 競技者データ入力シート!AL189)</f>
        <v/>
      </c>
      <c r="AT185" s="15" t="str">
        <f t="shared" si="18"/>
        <v/>
      </c>
    </row>
    <row r="186" spans="1:46" x14ac:dyDescent="0.15">
      <c r="A186" s="15" t="str">
        <f>競技者データ入力シート!A190</f>
        <v/>
      </c>
      <c r="B186" s="15" t="str">
        <f>IF(競技者データ入力シート!B190="", "", 競技者データ入力シート!B190)</f>
        <v/>
      </c>
      <c r="C186" s="15" t="str">
        <f>IF(競技者データ入力シート!C190="", "", 競技者データ入力シート!C190)</f>
        <v/>
      </c>
      <c r="D186" s="15" t="str">
        <f>IF(競技者データ入力シート!D190="", "", 競技者データ入力シート!D190)</f>
        <v/>
      </c>
      <c r="E186" s="15" t="str">
        <f t="shared" si="19"/>
        <v/>
      </c>
      <c r="F186" s="15" t="str">
        <f t="shared" si="20"/>
        <v/>
      </c>
      <c r="G186" s="15" t="str">
        <f t="shared" si="21"/>
        <v/>
      </c>
      <c r="H186" s="15" t="str">
        <f t="shared" si="22"/>
        <v/>
      </c>
      <c r="I186" s="15" t="str">
        <f>IF(競技者データ入力シート!E190="", "", 競技者データ入力シート!E190)</f>
        <v/>
      </c>
      <c r="J186" s="15" t="str">
        <f>IF(競技者データ入力シート!F190="", "", 競技者データ入力シート!F190)</f>
        <v/>
      </c>
      <c r="K186" s="15" t="str">
        <f>IF(競技者データ入力シート!H190="", "", 競技者データ入力シート!H190)</f>
        <v/>
      </c>
      <c r="L186" s="15" t="str">
        <f>IF(競技者データ入力シート!I190="", "", 競技者データ入力シート!I190)</f>
        <v/>
      </c>
      <c r="M186" s="15" t="str">
        <f>IF(競技者データ入力シート!J190="", "", 競技者データ入力シート!J190)</f>
        <v/>
      </c>
      <c r="N186" s="15" t="str">
        <f>IF(競技者データ入力シート!K190="", "", 競技者データ入力シート!K190)</f>
        <v/>
      </c>
      <c r="O186" s="15" t="str">
        <f>IF(競技者データ入力シート!L190="", "", 競技者データ入力シート!L190)</f>
        <v/>
      </c>
      <c r="P186" s="15" t="str">
        <f>IF(A186="","",競技者データ入力シート!$V$1)</f>
        <v/>
      </c>
      <c r="Q186" s="15" t="str">
        <f>IF(P186="", "", 競技者データ入力シート!$S$1)</f>
        <v/>
      </c>
      <c r="R186" s="15" t="str">
        <f>IF(P186="", "", 競技者データ入力シート!$O$1)</f>
        <v/>
      </c>
      <c r="T186" s="15" t="str">
        <f>IF(競技者データ入力シート!M190="", "", 競技者データ入力シート!M190)</f>
        <v/>
      </c>
      <c r="U186" s="15" t="str">
        <f>IF(V186="", "", IF($K186="男", VLOOKUP(V186, データ!$B$2:$C$101, 2, FALSE), IF($K186="女", VLOOKUP(V186, データ!$F$2:$H$101, 2, FALSE), "")))</f>
        <v/>
      </c>
      <c r="V186" s="15" t="str">
        <f>IF(A186="","",IF(競技者データ入力シート!N190="", "", 競技者データ入力シート!N190))</f>
        <v/>
      </c>
      <c r="W186" s="15" t="str">
        <f>IF(競技者データ入力シート!O190="", "", 競技者データ入力シート!O190)</f>
        <v/>
      </c>
      <c r="X186" s="15" t="str">
        <f>IF(競技者データ入力シート!Q190="", "", TRIM(競技者データ入力シート!Q190))</f>
        <v/>
      </c>
      <c r="Y186" s="15" t="str">
        <f>IF(競技者データ入力シート!R190="", "", 競技者データ入力シート!R190)</f>
        <v/>
      </c>
      <c r="Z186" s="15" t="str">
        <f>IF(AA186="", "", IF($K186="男", VLOOKUP(AA186, データ!$B$2:$C$101, 2, FALSE), IF($K186="女", VLOOKUP(AA186, データ!$F$2:$H$101, 2, FALSE), "")))</f>
        <v/>
      </c>
      <c r="AA186" s="15" t="str">
        <f>IF(A186="","",IF(競技者データ入力シート!S190="", "", 競技者データ入力シート!S190))</f>
        <v/>
      </c>
      <c r="AB186" s="15" t="str">
        <f>IF(競技者データ入力シート!T190="", "", 競技者データ入力シート!T190)</f>
        <v/>
      </c>
      <c r="AC186" s="15" t="str">
        <f>IF(競技者データ入力シート!V190="", "", TRIM(競技者データ入力シート!V190))</f>
        <v/>
      </c>
      <c r="AD186" s="15" t="str">
        <f>IF(競技者データ入力シート!W190="", "", 競技者データ入力シート!W190)</f>
        <v/>
      </c>
      <c r="AE186" s="15" t="str">
        <f>IF(AF186="", "", IF($K186="男", VLOOKUP(AF186, データ!$B$2:$C$101, 2, FALSE), IF($K186="女", VLOOKUP(AF186, データ!$F$2:$H$101, 2, FALSE), "")))</f>
        <v/>
      </c>
      <c r="AF186" s="15" t="str">
        <f>IF(A186="","",IF(競技者データ入力シート!X190="", "", 競技者データ入力シート!X190))</f>
        <v/>
      </c>
      <c r="AG186" s="15" t="str">
        <f>IF(競技者データ入力シート!Y190="", "", 競技者データ入力シート!Y190)</f>
        <v/>
      </c>
      <c r="AH186" s="15" t="str">
        <f>IF(競技者データ入力シート!AA190="", "", TRIM(競技者データ入力シート!AA190))</f>
        <v/>
      </c>
      <c r="AI186" s="15" t="str">
        <f>IF(競技者データ入力シート!AB190="", "", 競技者データ入力シート!AB190)</f>
        <v/>
      </c>
      <c r="AJ186" s="15" t="str">
        <f>IF(AK186="", "", IF($K186="男", VLOOKUP(AK186, データ!$B$2:$C$101, 2, FALSE), IF($K186="女", VLOOKUP(AK186, データ!$F$2:$H$101, 2, FALSE), "")))</f>
        <v/>
      </c>
      <c r="AK186" s="15" t="str">
        <f>IF(A186="","",IF(競技者データ入力シート!AC190="", "", 競技者データ入力シート!AC190))</f>
        <v/>
      </c>
      <c r="AL186" s="15" t="str">
        <f>IF(競技者データ入力シート!AD190="", "", 競技者データ入力シート!AD190)</f>
        <v/>
      </c>
      <c r="AM186" s="15" t="str">
        <f>IF(競技者データ入力シート!AF190="", "", TRIM(競技者データ入力シート!AF190))</f>
        <v/>
      </c>
      <c r="AN186" s="15" t="str">
        <f>IF(競技者データ入力シート!AG190="", "", 競技者データ入力シート!AG190)</f>
        <v/>
      </c>
      <c r="AO186" s="15" t="str">
        <f>IF(AP186="", "", IF($K186="男", VLOOKUP(AP186, データ!$B$2:$C$101, 2, FALSE), IF($K186="女", VLOOKUP(AP186, データ!$F$2:$H$101, 2, FALSE), "")))</f>
        <v/>
      </c>
      <c r="AP186" s="15" t="str">
        <f>IF(A186="","",IF(競技者データ入力シート!AH190="", "", 競技者データ入力シート!AH190))</f>
        <v/>
      </c>
      <c r="AQ186" s="15" t="str">
        <f>IF(競技者データ入力シート!AI190="", "", 競技者データ入力シート!AI190)</f>
        <v/>
      </c>
      <c r="AR186" s="15" t="str">
        <f>IF(競技者データ入力シート!AK190="", "", TRIM(競技者データ入力シート!AK190))</f>
        <v/>
      </c>
      <c r="AS186" s="15" t="str">
        <f>IF(競技者データ入力シート!AL190="", "", 競技者データ入力シート!AL190)</f>
        <v/>
      </c>
      <c r="AT186" s="15" t="str">
        <f t="shared" si="18"/>
        <v/>
      </c>
    </row>
    <row r="187" spans="1:46" x14ac:dyDescent="0.15">
      <c r="A187" s="15" t="str">
        <f>競技者データ入力シート!A191</f>
        <v/>
      </c>
      <c r="B187" s="15" t="str">
        <f>IF(競技者データ入力シート!B191="", "", 競技者データ入力シート!B191)</f>
        <v/>
      </c>
      <c r="C187" s="15" t="str">
        <f>IF(競技者データ入力シート!C191="", "", 競技者データ入力シート!C191)</f>
        <v/>
      </c>
      <c r="D187" s="15" t="str">
        <f>IF(競技者データ入力シート!D191="", "", 競技者データ入力シート!D191)</f>
        <v/>
      </c>
      <c r="E187" s="15" t="str">
        <f t="shared" si="19"/>
        <v/>
      </c>
      <c r="F187" s="15" t="str">
        <f t="shared" si="20"/>
        <v/>
      </c>
      <c r="G187" s="15" t="str">
        <f t="shared" si="21"/>
        <v/>
      </c>
      <c r="H187" s="15" t="str">
        <f t="shared" si="22"/>
        <v/>
      </c>
      <c r="I187" s="15" t="str">
        <f>IF(競技者データ入力シート!E191="", "", 競技者データ入力シート!E191)</f>
        <v/>
      </c>
      <c r="J187" s="15" t="str">
        <f>IF(競技者データ入力シート!F191="", "", 競技者データ入力シート!F191)</f>
        <v/>
      </c>
      <c r="K187" s="15" t="str">
        <f>IF(競技者データ入力シート!H191="", "", 競技者データ入力シート!H191)</f>
        <v/>
      </c>
      <c r="L187" s="15" t="str">
        <f>IF(競技者データ入力シート!I191="", "", 競技者データ入力シート!I191)</f>
        <v/>
      </c>
      <c r="M187" s="15" t="str">
        <f>IF(競技者データ入力シート!J191="", "", 競技者データ入力シート!J191)</f>
        <v/>
      </c>
      <c r="N187" s="15" t="str">
        <f>IF(競技者データ入力シート!K191="", "", 競技者データ入力シート!K191)</f>
        <v/>
      </c>
      <c r="O187" s="15" t="str">
        <f>IF(競技者データ入力シート!L191="", "", 競技者データ入力シート!L191)</f>
        <v/>
      </c>
      <c r="P187" s="15" t="str">
        <f>IF(A187="","",競技者データ入力シート!$V$1)</f>
        <v/>
      </c>
      <c r="Q187" s="15" t="str">
        <f>IF(P187="", "", 競技者データ入力シート!$S$1)</f>
        <v/>
      </c>
      <c r="R187" s="15" t="str">
        <f>IF(P187="", "", 競技者データ入力シート!$O$1)</f>
        <v/>
      </c>
      <c r="T187" s="15" t="str">
        <f>IF(競技者データ入力シート!M191="", "", 競技者データ入力シート!M191)</f>
        <v/>
      </c>
      <c r="U187" s="15" t="str">
        <f>IF(V187="", "", IF($K187="男", VLOOKUP(V187, データ!$B$2:$C$101, 2, FALSE), IF($K187="女", VLOOKUP(V187, データ!$F$2:$H$101, 2, FALSE), "")))</f>
        <v/>
      </c>
      <c r="V187" s="15" t="str">
        <f>IF(A187="","",IF(競技者データ入力シート!N191="", "", 競技者データ入力シート!N191))</f>
        <v/>
      </c>
      <c r="W187" s="15" t="str">
        <f>IF(競技者データ入力シート!O191="", "", 競技者データ入力シート!O191)</f>
        <v/>
      </c>
      <c r="X187" s="15" t="str">
        <f>IF(競技者データ入力シート!Q191="", "", TRIM(競技者データ入力シート!Q191))</f>
        <v/>
      </c>
      <c r="Y187" s="15" t="str">
        <f>IF(競技者データ入力シート!R191="", "", 競技者データ入力シート!R191)</f>
        <v/>
      </c>
      <c r="Z187" s="15" t="str">
        <f>IF(AA187="", "", IF($K187="男", VLOOKUP(AA187, データ!$B$2:$C$101, 2, FALSE), IF($K187="女", VLOOKUP(AA187, データ!$F$2:$H$101, 2, FALSE), "")))</f>
        <v/>
      </c>
      <c r="AA187" s="15" t="str">
        <f>IF(A187="","",IF(競技者データ入力シート!S191="", "", 競技者データ入力シート!S191))</f>
        <v/>
      </c>
      <c r="AB187" s="15" t="str">
        <f>IF(競技者データ入力シート!T191="", "", 競技者データ入力シート!T191)</f>
        <v/>
      </c>
      <c r="AC187" s="15" t="str">
        <f>IF(競技者データ入力シート!V191="", "", TRIM(競技者データ入力シート!V191))</f>
        <v/>
      </c>
      <c r="AD187" s="15" t="str">
        <f>IF(競技者データ入力シート!W191="", "", 競技者データ入力シート!W191)</f>
        <v/>
      </c>
      <c r="AE187" s="15" t="str">
        <f>IF(AF187="", "", IF($K187="男", VLOOKUP(AF187, データ!$B$2:$C$101, 2, FALSE), IF($K187="女", VLOOKUP(AF187, データ!$F$2:$H$101, 2, FALSE), "")))</f>
        <v/>
      </c>
      <c r="AF187" s="15" t="str">
        <f>IF(A187="","",IF(競技者データ入力シート!X191="", "", 競技者データ入力シート!X191))</f>
        <v/>
      </c>
      <c r="AG187" s="15" t="str">
        <f>IF(競技者データ入力シート!Y191="", "", 競技者データ入力シート!Y191)</f>
        <v/>
      </c>
      <c r="AH187" s="15" t="str">
        <f>IF(競技者データ入力シート!AA191="", "", TRIM(競技者データ入力シート!AA191))</f>
        <v/>
      </c>
      <c r="AI187" s="15" t="str">
        <f>IF(競技者データ入力シート!AB191="", "", 競技者データ入力シート!AB191)</f>
        <v/>
      </c>
      <c r="AJ187" s="15" t="str">
        <f>IF(AK187="", "", IF($K187="男", VLOOKUP(AK187, データ!$B$2:$C$101, 2, FALSE), IF($K187="女", VLOOKUP(AK187, データ!$F$2:$H$101, 2, FALSE), "")))</f>
        <v/>
      </c>
      <c r="AK187" s="15" t="str">
        <f>IF(A187="","",IF(競技者データ入力シート!AC191="", "", 競技者データ入力シート!AC191))</f>
        <v/>
      </c>
      <c r="AL187" s="15" t="str">
        <f>IF(競技者データ入力シート!AD191="", "", 競技者データ入力シート!AD191)</f>
        <v/>
      </c>
      <c r="AM187" s="15" t="str">
        <f>IF(競技者データ入力シート!AF191="", "", TRIM(競技者データ入力シート!AF191))</f>
        <v/>
      </c>
      <c r="AN187" s="15" t="str">
        <f>IF(競技者データ入力シート!AG191="", "", 競技者データ入力シート!AG191)</f>
        <v/>
      </c>
      <c r="AO187" s="15" t="str">
        <f>IF(AP187="", "", IF($K187="男", VLOOKUP(AP187, データ!$B$2:$C$101, 2, FALSE), IF($K187="女", VLOOKUP(AP187, データ!$F$2:$H$101, 2, FALSE), "")))</f>
        <v/>
      </c>
      <c r="AP187" s="15" t="str">
        <f>IF(A187="","",IF(競技者データ入力シート!AH191="", "", 競技者データ入力シート!AH191))</f>
        <v/>
      </c>
      <c r="AQ187" s="15" t="str">
        <f>IF(競技者データ入力シート!AI191="", "", 競技者データ入力シート!AI191)</f>
        <v/>
      </c>
      <c r="AR187" s="15" t="str">
        <f>IF(競技者データ入力シート!AK191="", "", TRIM(競技者データ入力シート!AK191))</f>
        <v/>
      </c>
      <c r="AS187" s="15" t="str">
        <f>IF(競技者データ入力シート!AL191="", "", 競技者データ入力シート!AL191)</f>
        <v/>
      </c>
      <c r="AT187" s="15" t="str">
        <f t="shared" si="18"/>
        <v/>
      </c>
    </row>
    <row r="188" spans="1:46" x14ac:dyDescent="0.15">
      <c r="A188" s="15" t="str">
        <f>競技者データ入力シート!A192</f>
        <v/>
      </c>
      <c r="B188" s="15" t="str">
        <f>IF(競技者データ入力シート!B192="", "", 競技者データ入力シート!B192)</f>
        <v/>
      </c>
      <c r="C188" s="15" t="str">
        <f>IF(競技者データ入力シート!C192="", "", 競技者データ入力シート!C192)</f>
        <v/>
      </c>
      <c r="D188" s="15" t="str">
        <f>IF(競技者データ入力シート!D192="", "", 競技者データ入力シート!D192)</f>
        <v/>
      </c>
      <c r="E188" s="15" t="str">
        <f t="shared" si="19"/>
        <v/>
      </c>
      <c r="F188" s="15" t="str">
        <f t="shared" si="20"/>
        <v/>
      </c>
      <c r="G188" s="15" t="str">
        <f t="shared" si="21"/>
        <v/>
      </c>
      <c r="H188" s="15" t="str">
        <f t="shared" si="22"/>
        <v/>
      </c>
      <c r="I188" s="15" t="str">
        <f>IF(競技者データ入力シート!E192="", "", 競技者データ入力シート!E192)</f>
        <v/>
      </c>
      <c r="J188" s="15" t="str">
        <f>IF(競技者データ入力シート!F192="", "", 競技者データ入力シート!F192)</f>
        <v/>
      </c>
      <c r="K188" s="15" t="str">
        <f>IF(競技者データ入力シート!H192="", "", 競技者データ入力シート!H192)</f>
        <v/>
      </c>
      <c r="L188" s="15" t="str">
        <f>IF(競技者データ入力シート!I192="", "", 競技者データ入力シート!I192)</f>
        <v/>
      </c>
      <c r="M188" s="15" t="str">
        <f>IF(競技者データ入力シート!J192="", "", 競技者データ入力シート!J192)</f>
        <v/>
      </c>
      <c r="N188" s="15" t="str">
        <f>IF(競技者データ入力シート!K192="", "", 競技者データ入力シート!K192)</f>
        <v/>
      </c>
      <c r="O188" s="15" t="str">
        <f>IF(競技者データ入力シート!L192="", "", 競技者データ入力シート!L192)</f>
        <v/>
      </c>
      <c r="P188" s="15" t="str">
        <f>IF(A188="","",競技者データ入力シート!$V$1)</f>
        <v/>
      </c>
      <c r="Q188" s="15" t="str">
        <f>IF(P188="", "", 競技者データ入力シート!$S$1)</f>
        <v/>
      </c>
      <c r="R188" s="15" t="str">
        <f>IF(P188="", "", 競技者データ入力シート!$O$1)</f>
        <v/>
      </c>
      <c r="T188" s="15" t="str">
        <f>IF(競技者データ入力シート!M192="", "", 競技者データ入力シート!M192)</f>
        <v/>
      </c>
      <c r="U188" s="15" t="str">
        <f>IF(V188="", "", IF($K188="男", VLOOKUP(V188, データ!$B$2:$C$101, 2, FALSE), IF($K188="女", VLOOKUP(V188, データ!$F$2:$H$101, 2, FALSE), "")))</f>
        <v/>
      </c>
      <c r="V188" s="15" t="str">
        <f>IF(A188="","",IF(競技者データ入力シート!N192="", "", 競技者データ入力シート!N192))</f>
        <v/>
      </c>
      <c r="W188" s="15" t="str">
        <f>IF(競技者データ入力シート!O192="", "", 競技者データ入力シート!O192)</f>
        <v/>
      </c>
      <c r="X188" s="15" t="str">
        <f>IF(競技者データ入力シート!Q192="", "", TRIM(競技者データ入力シート!Q192))</f>
        <v/>
      </c>
      <c r="Y188" s="15" t="str">
        <f>IF(競技者データ入力シート!R192="", "", 競技者データ入力シート!R192)</f>
        <v/>
      </c>
      <c r="Z188" s="15" t="str">
        <f>IF(AA188="", "", IF($K188="男", VLOOKUP(AA188, データ!$B$2:$C$101, 2, FALSE), IF($K188="女", VLOOKUP(AA188, データ!$F$2:$H$101, 2, FALSE), "")))</f>
        <v/>
      </c>
      <c r="AA188" s="15" t="str">
        <f>IF(A188="","",IF(競技者データ入力シート!S192="", "", 競技者データ入力シート!S192))</f>
        <v/>
      </c>
      <c r="AB188" s="15" t="str">
        <f>IF(競技者データ入力シート!T192="", "", 競技者データ入力シート!T192)</f>
        <v/>
      </c>
      <c r="AC188" s="15" t="str">
        <f>IF(競技者データ入力シート!V192="", "", TRIM(競技者データ入力シート!V192))</f>
        <v/>
      </c>
      <c r="AD188" s="15" t="str">
        <f>IF(競技者データ入力シート!W192="", "", 競技者データ入力シート!W192)</f>
        <v/>
      </c>
      <c r="AE188" s="15" t="str">
        <f>IF(AF188="", "", IF($K188="男", VLOOKUP(AF188, データ!$B$2:$C$101, 2, FALSE), IF($K188="女", VLOOKUP(AF188, データ!$F$2:$H$101, 2, FALSE), "")))</f>
        <v/>
      </c>
      <c r="AF188" s="15" t="str">
        <f>IF(A188="","",IF(競技者データ入力シート!X192="", "", 競技者データ入力シート!X192))</f>
        <v/>
      </c>
      <c r="AG188" s="15" t="str">
        <f>IF(競技者データ入力シート!Y192="", "", 競技者データ入力シート!Y192)</f>
        <v/>
      </c>
      <c r="AH188" s="15" t="str">
        <f>IF(競技者データ入力シート!AA192="", "", TRIM(競技者データ入力シート!AA192))</f>
        <v/>
      </c>
      <c r="AI188" s="15" t="str">
        <f>IF(競技者データ入力シート!AB192="", "", 競技者データ入力シート!AB192)</f>
        <v/>
      </c>
      <c r="AJ188" s="15" t="str">
        <f>IF(AK188="", "", IF($K188="男", VLOOKUP(AK188, データ!$B$2:$C$101, 2, FALSE), IF($K188="女", VLOOKUP(AK188, データ!$F$2:$H$101, 2, FALSE), "")))</f>
        <v/>
      </c>
      <c r="AK188" s="15" t="str">
        <f>IF(A188="","",IF(競技者データ入力シート!AC192="", "", 競技者データ入力シート!AC192))</f>
        <v/>
      </c>
      <c r="AL188" s="15" t="str">
        <f>IF(競技者データ入力シート!AD192="", "", 競技者データ入力シート!AD192)</f>
        <v/>
      </c>
      <c r="AM188" s="15" t="str">
        <f>IF(競技者データ入力シート!AF192="", "", TRIM(競技者データ入力シート!AF192))</f>
        <v/>
      </c>
      <c r="AN188" s="15" t="str">
        <f>IF(競技者データ入力シート!AG192="", "", 競技者データ入力シート!AG192)</f>
        <v/>
      </c>
      <c r="AO188" s="15" t="str">
        <f>IF(AP188="", "", IF($K188="男", VLOOKUP(AP188, データ!$B$2:$C$101, 2, FALSE), IF($K188="女", VLOOKUP(AP188, データ!$F$2:$H$101, 2, FALSE), "")))</f>
        <v/>
      </c>
      <c r="AP188" s="15" t="str">
        <f>IF(A188="","",IF(競技者データ入力シート!AH192="", "", 競技者データ入力シート!AH192))</f>
        <v/>
      </c>
      <c r="AQ188" s="15" t="str">
        <f>IF(競技者データ入力シート!AI192="", "", 競技者データ入力シート!AI192)</f>
        <v/>
      </c>
      <c r="AR188" s="15" t="str">
        <f>IF(競技者データ入力シート!AK192="", "", TRIM(競技者データ入力シート!AK192))</f>
        <v/>
      </c>
      <c r="AS188" s="15" t="str">
        <f>IF(競技者データ入力シート!AL192="", "", 競技者データ入力シート!AL192)</f>
        <v/>
      </c>
      <c r="AT188" s="15" t="str">
        <f t="shared" si="18"/>
        <v/>
      </c>
    </row>
    <row r="189" spans="1:46" x14ac:dyDescent="0.15">
      <c r="A189" s="15" t="str">
        <f>競技者データ入力シート!A193</f>
        <v/>
      </c>
      <c r="B189" s="15" t="str">
        <f>IF(競技者データ入力シート!B193="", "", 競技者データ入力シート!B193)</f>
        <v/>
      </c>
      <c r="C189" s="15" t="str">
        <f>IF(競技者データ入力シート!C193="", "", 競技者データ入力シート!C193)</f>
        <v/>
      </c>
      <c r="D189" s="15" t="str">
        <f>IF(競技者データ入力シート!D193="", "", 競技者データ入力シート!D193)</f>
        <v/>
      </c>
      <c r="E189" s="15" t="str">
        <f t="shared" si="19"/>
        <v/>
      </c>
      <c r="F189" s="15" t="str">
        <f t="shared" si="20"/>
        <v/>
      </c>
      <c r="G189" s="15" t="str">
        <f t="shared" si="21"/>
        <v/>
      </c>
      <c r="H189" s="15" t="str">
        <f t="shared" si="22"/>
        <v/>
      </c>
      <c r="I189" s="15" t="str">
        <f>IF(競技者データ入力シート!E193="", "", 競技者データ入力シート!E193)</f>
        <v/>
      </c>
      <c r="J189" s="15" t="str">
        <f>IF(競技者データ入力シート!F193="", "", 競技者データ入力シート!F193)</f>
        <v/>
      </c>
      <c r="K189" s="15" t="str">
        <f>IF(競技者データ入力シート!H193="", "", 競技者データ入力シート!H193)</f>
        <v/>
      </c>
      <c r="L189" s="15" t="str">
        <f>IF(競技者データ入力シート!I193="", "", 競技者データ入力シート!I193)</f>
        <v/>
      </c>
      <c r="M189" s="15" t="str">
        <f>IF(競技者データ入力シート!J193="", "", 競技者データ入力シート!J193)</f>
        <v/>
      </c>
      <c r="N189" s="15" t="str">
        <f>IF(競技者データ入力シート!K193="", "", 競技者データ入力シート!K193)</f>
        <v/>
      </c>
      <c r="O189" s="15" t="str">
        <f>IF(競技者データ入力シート!L193="", "", 競技者データ入力シート!L193)</f>
        <v/>
      </c>
      <c r="P189" s="15" t="str">
        <f>IF(A189="","",競技者データ入力シート!$V$1)</f>
        <v/>
      </c>
      <c r="Q189" s="15" t="str">
        <f>IF(P189="", "", 競技者データ入力シート!$S$1)</f>
        <v/>
      </c>
      <c r="R189" s="15" t="str">
        <f>IF(P189="", "", 競技者データ入力シート!$O$1)</f>
        <v/>
      </c>
      <c r="T189" s="15" t="str">
        <f>IF(競技者データ入力シート!M193="", "", 競技者データ入力シート!M193)</f>
        <v/>
      </c>
      <c r="U189" s="15" t="str">
        <f>IF(V189="", "", IF($K189="男", VLOOKUP(V189, データ!$B$2:$C$101, 2, FALSE), IF($K189="女", VLOOKUP(V189, データ!$F$2:$H$101, 2, FALSE), "")))</f>
        <v/>
      </c>
      <c r="V189" s="15" t="str">
        <f>IF(A189="","",IF(競技者データ入力シート!N193="", "", 競技者データ入力シート!N193))</f>
        <v/>
      </c>
      <c r="W189" s="15" t="str">
        <f>IF(競技者データ入力シート!O193="", "", 競技者データ入力シート!O193)</f>
        <v/>
      </c>
      <c r="X189" s="15" t="str">
        <f>IF(競技者データ入力シート!Q193="", "", TRIM(競技者データ入力シート!Q193))</f>
        <v/>
      </c>
      <c r="Y189" s="15" t="str">
        <f>IF(競技者データ入力シート!R193="", "", 競技者データ入力シート!R193)</f>
        <v/>
      </c>
      <c r="Z189" s="15" t="str">
        <f>IF(AA189="", "", IF($K189="男", VLOOKUP(AA189, データ!$B$2:$C$101, 2, FALSE), IF($K189="女", VLOOKUP(AA189, データ!$F$2:$H$101, 2, FALSE), "")))</f>
        <v/>
      </c>
      <c r="AA189" s="15" t="str">
        <f>IF(A189="","",IF(競技者データ入力シート!S193="", "", 競技者データ入力シート!S193))</f>
        <v/>
      </c>
      <c r="AB189" s="15" t="str">
        <f>IF(競技者データ入力シート!T193="", "", 競技者データ入力シート!T193)</f>
        <v/>
      </c>
      <c r="AC189" s="15" t="str">
        <f>IF(競技者データ入力シート!V193="", "", TRIM(競技者データ入力シート!V193))</f>
        <v/>
      </c>
      <c r="AD189" s="15" t="str">
        <f>IF(競技者データ入力シート!W193="", "", 競技者データ入力シート!W193)</f>
        <v/>
      </c>
      <c r="AE189" s="15" t="str">
        <f>IF(AF189="", "", IF($K189="男", VLOOKUP(AF189, データ!$B$2:$C$101, 2, FALSE), IF($K189="女", VLOOKUP(AF189, データ!$F$2:$H$101, 2, FALSE), "")))</f>
        <v/>
      </c>
      <c r="AF189" s="15" t="str">
        <f>IF(A189="","",IF(競技者データ入力シート!X193="", "", 競技者データ入力シート!X193))</f>
        <v/>
      </c>
      <c r="AG189" s="15" t="str">
        <f>IF(競技者データ入力シート!Y193="", "", 競技者データ入力シート!Y193)</f>
        <v/>
      </c>
      <c r="AH189" s="15" t="str">
        <f>IF(競技者データ入力シート!AA193="", "", TRIM(競技者データ入力シート!AA193))</f>
        <v/>
      </c>
      <c r="AI189" s="15" t="str">
        <f>IF(競技者データ入力シート!AB193="", "", 競技者データ入力シート!AB193)</f>
        <v/>
      </c>
      <c r="AJ189" s="15" t="str">
        <f>IF(AK189="", "", IF($K189="男", VLOOKUP(AK189, データ!$B$2:$C$101, 2, FALSE), IF($K189="女", VLOOKUP(AK189, データ!$F$2:$H$101, 2, FALSE), "")))</f>
        <v/>
      </c>
      <c r="AK189" s="15" t="str">
        <f>IF(A189="","",IF(競技者データ入力シート!AC193="", "", 競技者データ入力シート!AC193))</f>
        <v/>
      </c>
      <c r="AL189" s="15" t="str">
        <f>IF(競技者データ入力シート!AD193="", "", 競技者データ入力シート!AD193)</f>
        <v/>
      </c>
      <c r="AM189" s="15" t="str">
        <f>IF(競技者データ入力シート!AF193="", "", TRIM(競技者データ入力シート!AF193))</f>
        <v/>
      </c>
      <c r="AN189" s="15" t="str">
        <f>IF(競技者データ入力シート!AG193="", "", 競技者データ入力シート!AG193)</f>
        <v/>
      </c>
      <c r="AO189" s="15" t="str">
        <f>IF(AP189="", "", IF($K189="男", VLOOKUP(AP189, データ!$B$2:$C$101, 2, FALSE), IF($K189="女", VLOOKUP(AP189, データ!$F$2:$H$101, 2, FALSE), "")))</f>
        <v/>
      </c>
      <c r="AP189" s="15" t="str">
        <f>IF(A189="","",IF(競技者データ入力シート!AH193="", "", 競技者データ入力シート!AH193))</f>
        <v/>
      </c>
      <c r="AQ189" s="15" t="str">
        <f>IF(競技者データ入力シート!AI193="", "", 競技者データ入力シート!AI193)</f>
        <v/>
      </c>
      <c r="AR189" s="15" t="str">
        <f>IF(競技者データ入力シート!AK193="", "", TRIM(競技者データ入力シート!AK193))</f>
        <v/>
      </c>
      <c r="AS189" s="15" t="str">
        <f>IF(競技者データ入力シート!AL193="", "", 競技者データ入力シート!AL193)</f>
        <v/>
      </c>
      <c r="AT189" s="15" t="str">
        <f t="shared" si="18"/>
        <v/>
      </c>
    </row>
    <row r="190" spans="1:46" x14ac:dyDescent="0.15">
      <c r="A190" s="15" t="str">
        <f>競技者データ入力シート!A194</f>
        <v/>
      </c>
      <c r="B190" s="15" t="str">
        <f>IF(競技者データ入力シート!B194="", "", 競技者データ入力シート!B194)</f>
        <v/>
      </c>
      <c r="C190" s="15" t="str">
        <f>IF(競技者データ入力シート!C194="", "", 競技者データ入力シート!C194)</f>
        <v/>
      </c>
      <c r="D190" s="15" t="str">
        <f>IF(競技者データ入力シート!D194="", "", 競技者データ入力シート!D194)</f>
        <v/>
      </c>
      <c r="E190" s="15" t="str">
        <f t="shared" si="19"/>
        <v/>
      </c>
      <c r="F190" s="15" t="str">
        <f t="shared" si="20"/>
        <v/>
      </c>
      <c r="G190" s="15" t="str">
        <f t="shared" si="21"/>
        <v/>
      </c>
      <c r="H190" s="15" t="str">
        <f t="shared" si="22"/>
        <v/>
      </c>
      <c r="I190" s="15" t="str">
        <f>IF(競技者データ入力シート!E194="", "", 競技者データ入力シート!E194)</f>
        <v/>
      </c>
      <c r="J190" s="15" t="str">
        <f>IF(競技者データ入力シート!F194="", "", 競技者データ入力シート!F194)</f>
        <v/>
      </c>
      <c r="K190" s="15" t="str">
        <f>IF(競技者データ入力シート!H194="", "", 競技者データ入力シート!H194)</f>
        <v/>
      </c>
      <c r="L190" s="15" t="str">
        <f>IF(競技者データ入力シート!I194="", "", 競技者データ入力シート!I194)</f>
        <v/>
      </c>
      <c r="M190" s="15" t="str">
        <f>IF(競技者データ入力シート!J194="", "", 競技者データ入力シート!J194)</f>
        <v/>
      </c>
      <c r="N190" s="15" t="str">
        <f>IF(競技者データ入力シート!K194="", "", 競技者データ入力シート!K194)</f>
        <v/>
      </c>
      <c r="O190" s="15" t="str">
        <f>IF(競技者データ入力シート!L194="", "", 競技者データ入力シート!L194)</f>
        <v/>
      </c>
      <c r="P190" s="15" t="str">
        <f>IF(A190="","",競技者データ入力シート!$V$1)</f>
        <v/>
      </c>
      <c r="Q190" s="15" t="str">
        <f>IF(P190="", "", 競技者データ入力シート!$S$1)</f>
        <v/>
      </c>
      <c r="R190" s="15" t="str">
        <f>IF(P190="", "", 競技者データ入力シート!$O$1)</f>
        <v/>
      </c>
      <c r="T190" s="15" t="str">
        <f>IF(競技者データ入力シート!M194="", "", 競技者データ入力シート!M194)</f>
        <v/>
      </c>
      <c r="U190" s="15" t="str">
        <f>IF(V190="", "", IF($K190="男", VLOOKUP(V190, データ!$B$2:$C$101, 2, FALSE), IF($K190="女", VLOOKUP(V190, データ!$F$2:$H$101, 2, FALSE), "")))</f>
        <v/>
      </c>
      <c r="V190" s="15" t="str">
        <f>IF(A190="","",IF(競技者データ入力シート!N194="", "", 競技者データ入力シート!N194))</f>
        <v/>
      </c>
      <c r="W190" s="15" t="str">
        <f>IF(競技者データ入力シート!O194="", "", 競技者データ入力シート!O194)</f>
        <v/>
      </c>
      <c r="X190" s="15" t="str">
        <f>IF(競技者データ入力シート!Q194="", "", TRIM(競技者データ入力シート!Q194))</f>
        <v/>
      </c>
      <c r="Y190" s="15" t="str">
        <f>IF(競技者データ入力シート!R194="", "", 競技者データ入力シート!R194)</f>
        <v/>
      </c>
      <c r="Z190" s="15" t="str">
        <f>IF(AA190="", "", IF($K190="男", VLOOKUP(AA190, データ!$B$2:$C$101, 2, FALSE), IF($K190="女", VLOOKUP(AA190, データ!$F$2:$H$101, 2, FALSE), "")))</f>
        <v/>
      </c>
      <c r="AA190" s="15" t="str">
        <f>IF(A190="","",IF(競技者データ入力シート!S194="", "", 競技者データ入力シート!S194))</f>
        <v/>
      </c>
      <c r="AB190" s="15" t="str">
        <f>IF(競技者データ入力シート!T194="", "", 競技者データ入力シート!T194)</f>
        <v/>
      </c>
      <c r="AC190" s="15" t="str">
        <f>IF(競技者データ入力シート!V194="", "", TRIM(競技者データ入力シート!V194))</f>
        <v/>
      </c>
      <c r="AD190" s="15" t="str">
        <f>IF(競技者データ入力シート!W194="", "", 競技者データ入力シート!W194)</f>
        <v/>
      </c>
      <c r="AE190" s="15" t="str">
        <f>IF(AF190="", "", IF($K190="男", VLOOKUP(AF190, データ!$B$2:$C$101, 2, FALSE), IF($K190="女", VLOOKUP(AF190, データ!$F$2:$H$101, 2, FALSE), "")))</f>
        <v/>
      </c>
      <c r="AF190" s="15" t="str">
        <f>IF(A190="","",IF(競技者データ入力シート!X194="", "", 競技者データ入力シート!X194))</f>
        <v/>
      </c>
      <c r="AG190" s="15" t="str">
        <f>IF(競技者データ入力シート!Y194="", "", 競技者データ入力シート!Y194)</f>
        <v/>
      </c>
      <c r="AH190" s="15" t="str">
        <f>IF(競技者データ入力シート!AA194="", "", TRIM(競技者データ入力シート!AA194))</f>
        <v/>
      </c>
      <c r="AI190" s="15" t="str">
        <f>IF(競技者データ入力シート!AB194="", "", 競技者データ入力シート!AB194)</f>
        <v/>
      </c>
      <c r="AJ190" s="15" t="str">
        <f>IF(AK190="", "", IF($K190="男", VLOOKUP(AK190, データ!$B$2:$C$101, 2, FALSE), IF($K190="女", VLOOKUP(AK190, データ!$F$2:$H$101, 2, FALSE), "")))</f>
        <v/>
      </c>
      <c r="AK190" s="15" t="str">
        <f>IF(A190="","",IF(競技者データ入力シート!AC194="", "", 競技者データ入力シート!AC194))</f>
        <v/>
      </c>
      <c r="AL190" s="15" t="str">
        <f>IF(競技者データ入力シート!AD194="", "", 競技者データ入力シート!AD194)</f>
        <v/>
      </c>
      <c r="AM190" s="15" t="str">
        <f>IF(競技者データ入力シート!AF194="", "", TRIM(競技者データ入力シート!AF194))</f>
        <v/>
      </c>
      <c r="AN190" s="15" t="str">
        <f>IF(競技者データ入力シート!AG194="", "", 競技者データ入力シート!AG194)</f>
        <v/>
      </c>
      <c r="AO190" s="15" t="str">
        <f>IF(AP190="", "", IF($K190="男", VLOOKUP(AP190, データ!$B$2:$C$101, 2, FALSE), IF($K190="女", VLOOKUP(AP190, データ!$F$2:$H$101, 2, FALSE), "")))</f>
        <v/>
      </c>
      <c r="AP190" s="15" t="str">
        <f>IF(A190="","",IF(競技者データ入力シート!AH194="", "", 競技者データ入力シート!AH194))</f>
        <v/>
      </c>
      <c r="AQ190" s="15" t="str">
        <f>IF(競技者データ入力シート!AI194="", "", 競技者データ入力シート!AI194)</f>
        <v/>
      </c>
      <c r="AR190" s="15" t="str">
        <f>IF(競技者データ入力シート!AK194="", "", TRIM(競技者データ入力シート!AK194))</f>
        <v/>
      </c>
      <c r="AS190" s="15" t="str">
        <f>IF(競技者データ入力シート!AL194="", "", 競技者データ入力シート!AL194)</f>
        <v/>
      </c>
      <c r="AT190" s="15" t="str">
        <f t="shared" si="18"/>
        <v/>
      </c>
    </row>
    <row r="191" spans="1:46" x14ac:dyDescent="0.15">
      <c r="A191" s="15" t="str">
        <f>競技者データ入力シート!A195</f>
        <v/>
      </c>
      <c r="B191" s="15" t="str">
        <f>IF(競技者データ入力シート!B195="", "", 競技者データ入力シート!B195)</f>
        <v/>
      </c>
      <c r="C191" s="15" t="str">
        <f>IF(競技者データ入力シート!C195="", "", 競技者データ入力シート!C195)</f>
        <v/>
      </c>
      <c r="D191" s="15" t="str">
        <f>IF(競技者データ入力シート!D195="", "", 競技者データ入力シート!D195)</f>
        <v/>
      </c>
      <c r="E191" s="15" t="str">
        <f t="shared" si="19"/>
        <v/>
      </c>
      <c r="F191" s="15" t="str">
        <f t="shared" si="20"/>
        <v/>
      </c>
      <c r="G191" s="15" t="str">
        <f t="shared" si="21"/>
        <v/>
      </c>
      <c r="H191" s="15" t="str">
        <f t="shared" si="22"/>
        <v/>
      </c>
      <c r="I191" s="15" t="str">
        <f>IF(競技者データ入力シート!E195="", "", 競技者データ入力シート!E195)</f>
        <v/>
      </c>
      <c r="J191" s="15" t="str">
        <f>IF(競技者データ入力シート!F195="", "", 競技者データ入力シート!F195)</f>
        <v/>
      </c>
      <c r="K191" s="15" t="str">
        <f>IF(競技者データ入力シート!H195="", "", 競技者データ入力シート!H195)</f>
        <v/>
      </c>
      <c r="L191" s="15" t="str">
        <f>IF(競技者データ入力シート!I195="", "", 競技者データ入力シート!I195)</f>
        <v/>
      </c>
      <c r="M191" s="15" t="str">
        <f>IF(競技者データ入力シート!J195="", "", 競技者データ入力シート!J195)</f>
        <v/>
      </c>
      <c r="N191" s="15" t="str">
        <f>IF(競技者データ入力シート!K195="", "", 競技者データ入力シート!K195)</f>
        <v/>
      </c>
      <c r="O191" s="15" t="str">
        <f>IF(競技者データ入力シート!L195="", "", 競技者データ入力シート!L195)</f>
        <v/>
      </c>
      <c r="P191" s="15" t="str">
        <f>IF(A191="","",競技者データ入力シート!$V$1)</f>
        <v/>
      </c>
      <c r="Q191" s="15" t="str">
        <f>IF(P191="", "", 競技者データ入力シート!$S$1)</f>
        <v/>
      </c>
      <c r="R191" s="15" t="str">
        <f>IF(P191="", "", 競技者データ入力シート!$O$1)</f>
        <v/>
      </c>
      <c r="T191" s="15" t="str">
        <f>IF(競技者データ入力シート!M195="", "", 競技者データ入力シート!M195)</f>
        <v/>
      </c>
      <c r="U191" s="15" t="str">
        <f>IF(V191="", "", IF($K191="男", VLOOKUP(V191, データ!$B$2:$C$101, 2, FALSE), IF($K191="女", VLOOKUP(V191, データ!$F$2:$H$101, 2, FALSE), "")))</f>
        <v/>
      </c>
      <c r="V191" s="15" t="str">
        <f>IF(A191="","",IF(競技者データ入力シート!N195="", "", 競技者データ入力シート!N195))</f>
        <v/>
      </c>
      <c r="W191" s="15" t="str">
        <f>IF(競技者データ入力シート!O195="", "", 競技者データ入力シート!O195)</f>
        <v/>
      </c>
      <c r="X191" s="15" t="str">
        <f>IF(競技者データ入力シート!Q195="", "", TRIM(競技者データ入力シート!Q195))</f>
        <v/>
      </c>
      <c r="Y191" s="15" t="str">
        <f>IF(競技者データ入力シート!R195="", "", 競技者データ入力シート!R195)</f>
        <v/>
      </c>
      <c r="Z191" s="15" t="str">
        <f>IF(AA191="", "", IF($K191="男", VLOOKUP(AA191, データ!$B$2:$C$101, 2, FALSE), IF($K191="女", VLOOKUP(AA191, データ!$F$2:$H$101, 2, FALSE), "")))</f>
        <v/>
      </c>
      <c r="AA191" s="15" t="str">
        <f>IF(A191="","",IF(競技者データ入力シート!S195="", "", 競技者データ入力シート!S195))</f>
        <v/>
      </c>
      <c r="AB191" s="15" t="str">
        <f>IF(競技者データ入力シート!T195="", "", 競技者データ入力シート!T195)</f>
        <v/>
      </c>
      <c r="AC191" s="15" t="str">
        <f>IF(競技者データ入力シート!V195="", "", TRIM(競技者データ入力シート!V195))</f>
        <v/>
      </c>
      <c r="AD191" s="15" t="str">
        <f>IF(競技者データ入力シート!W195="", "", 競技者データ入力シート!W195)</f>
        <v/>
      </c>
      <c r="AE191" s="15" t="str">
        <f>IF(AF191="", "", IF($K191="男", VLOOKUP(AF191, データ!$B$2:$C$101, 2, FALSE), IF($K191="女", VLOOKUP(AF191, データ!$F$2:$H$101, 2, FALSE), "")))</f>
        <v/>
      </c>
      <c r="AF191" s="15" t="str">
        <f>IF(A191="","",IF(競技者データ入力シート!X195="", "", 競技者データ入力シート!X195))</f>
        <v/>
      </c>
      <c r="AG191" s="15" t="str">
        <f>IF(競技者データ入力シート!Y195="", "", 競技者データ入力シート!Y195)</f>
        <v/>
      </c>
      <c r="AH191" s="15" t="str">
        <f>IF(競技者データ入力シート!AA195="", "", TRIM(競技者データ入力シート!AA195))</f>
        <v/>
      </c>
      <c r="AI191" s="15" t="str">
        <f>IF(競技者データ入力シート!AB195="", "", 競技者データ入力シート!AB195)</f>
        <v/>
      </c>
      <c r="AJ191" s="15" t="str">
        <f>IF(AK191="", "", IF($K191="男", VLOOKUP(AK191, データ!$B$2:$C$101, 2, FALSE), IF($K191="女", VLOOKUP(AK191, データ!$F$2:$H$101, 2, FALSE), "")))</f>
        <v/>
      </c>
      <c r="AK191" s="15" t="str">
        <f>IF(A191="","",IF(競技者データ入力シート!AC195="", "", 競技者データ入力シート!AC195))</f>
        <v/>
      </c>
      <c r="AL191" s="15" t="str">
        <f>IF(競技者データ入力シート!AD195="", "", 競技者データ入力シート!AD195)</f>
        <v/>
      </c>
      <c r="AM191" s="15" t="str">
        <f>IF(競技者データ入力シート!AF195="", "", TRIM(競技者データ入力シート!AF195))</f>
        <v/>
      </c>
      <c r="AN191" s="15" t="str">
        <f>IF(競技者データ入力シート!AG195="", "", 競技者データ入力シート!AG195)</f>
        <v/>
      </c>
      <c r="AO191" s="15" t="str">
        <f>IF(AP191="", "", IF($K191="男", VLOOKUP(AP191, データ!$B$2:$C$101, 2, FALSE), IF($K191="女", VLOOKUP(AP191, データ!$F$2:$H$101, 2, FALSE), "")))</f>
        <v/>
      </c>
      <c r="AP191" s="15" t="str">
        <f>IF(A191="","",IF(競技者データ入力シート!AH195="", "", 競技者データ入力シート!AH195))</f>
        <v/>
      </c>
      <c r="AQ191" s="15" t="str">
        <f>IF(競技者データ入力シート!AI195="", "", 競技者データ入力シート!AI195)</f>
        <v/>
      </c>
      <c r="AR191" s="15" t="str">
        <f>IF(競技者データ入力シート!AK195="", "", TRIM(競技者データ入力シート!AK195))</f>
        <v/>
      </c>
      <c r="AS191" s="15" t="str">
        <f>IF(競技者データ入力シート!AL195="", "", 競技者データ入力シート!AL195)</f>
        <v/>
      </c>
      <c r="AT191" s="15" t="str">
        <f t="shared" si="18"/>
        <v/>
      </c>
    </row>
    <row r="192" spans="1:46" x14ac:dyDescent="0.15">
      <c r="A192" s="15" t="str">
        <f>競技者データ入力シート!A196</f>
        <v/>
      </c>
      <c r="B192" s="15" t="str">
        <f>IF(競技者データ入力シート!B196="", "", 競技者データ入力シート!B196)</f>
        <v/>
      </c>
      <c r="C192" s="15" t="str">
        <f>IF(競技者データ入力シート!C196="", "", 競技者データ入力シート!C196)</f>
        <v/>
      </c>
      <c r="D192" s="15" t="str">
        <f>IF(競技者データ入力シート!D196="", "", 競技者データ入力シート!D196)</f>
        <v/>
      </c>
      <c r="E192" s="15" t="str">
        <f t="shared" si="19"/>
        <v/>
      </c>
      <c r="F192" s="15" t="str">
        <f t="shared" si="20"/>
        <v/>
      </c>
      <c r="G192" s="15" t="str">
        <f t="shared" si="21"/>
        <v/>
      </c>
      <c r="H192" s="15" t="str">
        <f t="shared" si="22"/>
        <v/>
      </c>
      <c r="I192" s="15" t="str">
        <f>IF(競技者データ入力シート!E196="", "", 競技者データ入力シート!E196)</f>
        <v/>
      </c>
      <c r="J192" s="15" t="str">
        <f>IF(競技者データ入力シート!F196="", "", 競技者データ入力シート!F196)</f>
        <v/>
      </c>
      <c r="K192" s="15" t="str">
        <f>IF(競技者データ入力シート!H196="", "", 競技者データ入力シート!H196)</f>
        <v/>
      </c>
      <c r="L192" s="15" t="str">
        <f>IF(競技者データ入力シート!I196="", "", 競技者データ入力シート!I196)</f>
        <v/>
      </c>
      <c r="M192" s="15" t="str">
        <f>IF(競技者データ入力シート!J196="", "", 競技者データ入力シート!J196)</f>
        <v/>
      </c>
      <c r="N192" s="15" t="str">
        <f>IF(競技者データ入力シート!K196="", "", 競技者データ入力シート!K196)</f>
        <v/>
      </c>
      <c r="O192" s="15" t="str">
        <f>IF(競技者データ入力シート!L196="", "", 競技者データ入力シート!L196)</f>
        <v/>
      </c>
      <c r="P192" s="15" t="str">
        <f>IF(A192="","",競技者データ入力シート!$V$1)</f>
        <v/>
      </c>
      <c r="Q192" s="15" t="str">
        <f>IF(P192="", "", 競技者データ入力シート!$S$1)</f>
        <v/>
      </c>
      <c r="R192" s="15" t="str">
        <f>IF(P192="", "", 競技者データ入力シート!$O$1)</f>
        <v/>
      </c>
      <c r="T192" s="15" t="str">
        <f>IF(競技者データ入力シート!M196="", "", 競技者データ入力シート!M196)</f>
        <v/>
      </c>
      <c r="U192" s="15" t="str">
        <f>IF(V192="", "", IF($K192="男", VLOOKUP(V192, データ!$B$2:$C$101, 2, FALSE), IF($K192="女", VLOOKUP(V192, データ!$F$2:$H$101, 2, FALSE), "")))</f>
        <v/>
      </c>
      <c r="V192" s="15" t="str">
        <f>IF(A192="","",IF(競技者データ入力シート!N196="", "", 競技者データ入力シート!N196))</f>
        <v/>
      </c>
      <c r="W192" s="15" t="str">
        <f>IF(競技者データ入力シート!O196="", "", 競技者データ入力シート!O196)</f>
        <v/>
      </c>
      <c r="X192" s="15" t="str">
        <f>IF(競技者データ入力シート!Q196="", "", TRIM(競技者データ入力シート!Q196))</f>
        <v/>
      </c>
      <c r="Y192" s="15" t="str">
        <f>IF(競技者データ入力シート!R196="", "", 競技者データ入力シート!R196)</f>
        <v/>
      </c>
      <c r="Z192" s="15" t="str">
        <f>IF(AA192="", "", IF($K192="男", VLOOKUP(AA192, データ!$B$2:$C$101, 2, FALSE), IF($K192="女", VLOOKUP(AA192, データ!$F$2:$H$101, 2, FALSE), "")))</f>
        <v/>
      </c>
      <c r="AA192" s="15" t="str">
        <f>IF(A192="","",IF(競技者データ入力シート!S196="", "", 競技者データ入力シート!S196))</f>
        <v/>
      </c>
      <c r="AB192" s="15" t="str">
        <f>IF(競技者データ入力シート!T196="", "", 競技者データ入力シート!T196)</f>
        <v/>
      </c>
      <c r="AC192" s="15" t="str">
        <f>IF(競技者データ入力シート!V196="", "", TRIM(競技者データ入力シート!V196))</f>
        <v/>
      </c>
      <c r="AD192" s="15" t="str">
        <f>IF(競技者データ入力シート!W196="", "", 競技者データ入力シート!W196)</f>
        <v/>
      </c>
      <c r="AE192" s="15" t="str">
        <f>IF(AF192="", "", IF($K192="男", VLOOKUP(AF192, データ!$B$2:$C$101, 2, FALSE), IF($K192="女", VLOOKUP(AF192, データ!$F$2:$H$101, 2, FALSE), "")))</f>
        <v/>
      </c>
      <c r="AF192" s="15" t="str">
        <f>IF(A192="","",IF(競技者データ入力シート!X196="", "", 競技者データ入力シート!X196))</f>
        <v/>
      </c>
      <c r="AG192" s="15" t="str">
        <f>IF(競技者データ入力シート!Y196="", "", 競技者データ入力シート!Y196)</f>
        <v/>
      </c>
      <c r="AH192" s="15" t="str">
        <f>IF(競技者データ入力シート!AA196="", "", TRIM(競技者データ入力シート!AA196))</f>
        <v/>
      </c>
      <c r="AI192" s="15" t="str">
        <f>IF(競技者データ入力シート!AB196="", "", 競技者データ入力シート!AB196)</f>
        <v/>
      </c>
      <c r="AJ192" s="15" t="str">
        <f>IF(AK192="", "", IF($K192="男", VLOOKUP(AK192, データ!$B$2:$C$101, 2, FALSE), IF($K192="女", VLOOKUP(AK192, データ!$F$2:$H$101, 2, FALSE), "")))</f>
        <v/>
      </c>
      <c r="AK192" s="15" t="str">
        <f>IF(A192="","",IF(競技者データ入力シート!AC196="", "", 競技者データ入力シート!AC196))</f>
        <v/>
      </c>
      <c r="AL192" s="15" t="str">
        <f>IF(競技者データ入力シート!AD196="", "", 競技者データ入力シート!AD196)</f>
        <v/>
      </c>
      <c r="AM192" s="15" t="str">
        <f>IF(競技者データ入力シート!AF196="", "", TRIM(競技者データ入力シート!AF196))</f>
        <v/>
      </c>
      <c r="AN192" s="15" t="str">
        <f>IF(競技者データ入力シート!AG196="", "", 競技者データ入力シート!AG196)</f>
        <v/>
      </c>
      <c r="AO192" s="15" t="str">
        <f>IF(AP192="", "", IF($K192="男", VLOOKUP(AP192, データ!$B$2:$C$101, 2, FALSE), IF($K192="女", VLOOKUP(AP192, データ!$F$2:$H$101, 2, FALSE), "")))</f>
        <v/>
      </c>
      <c r="AP192" s="15" t="str">
        <f>IF(A192="","",IF(競技者データ入力シート!AH196="", "", 競技者データ入力シート!AH196))</f>
        <v/>
      </c>
      <c r="AQ192" s="15" t="str">
        <f>IF(競技者データ入力シート!AI196="", "", 競技者データ入力シート!AI196)</f>
        <v/>
      </c>
      <c r="AR192" s="15" t="str">
        <f>IF(競技者データ入力シート!AK196="", "", TRIM(競技者データ入力シート!AK196))</f>
        <v/>
      </c>
      <c r="AS192" s="15" t="str">
        <f>IF(競技者データ入力シート!AL196="", "", 競技者データ入力シート!AL196)</f>
        <v/>
      </c>
      <c r="AT192" s="15" t="str">
        <f t="shared" si="18"/>
        <v/>
      </c>
    </row>
    <row r="193" spans="1:46" x14ac:dyDescent="0.15">
      <c r="A193" s="15" t="str">
        <f>競技者データ入力シート!A197</f>
        <v/>
      </c>
      <c r="B193" s="15" t="str">
        <f>IF(競技者データ入力シート!B197="", "", 競技者データ入力シート!B197)</f>
        <v/>
      </c>
      <c r="C193" s="15" t="str">
        <f>IF(競技者データ入力シート!C197="", "", 競技者データ入力シート!C197)</f>
        <v/>
      </c>
      <c r="D193" s="15" t="str">
        <f>IF(競技者データ入力シート!D197="", "", 競技者データ入力シート!D197)</f>
        <v/>
      </c>
      <c r="E193" s="15" t="str">
        <f t="shared" si="19"/>
        <v/>
      </c>
      <c r="F193" s="15" t="str">
        <f t="shared" si="20"/>
        <v/>
      </c>
      <c r="G193" s="15" t="str">
        <f t="shared" si="21"/>
        <v/>
      </c>
      <c r="H193" s="15" t="str">
        <f t="shared" si="22"/>
        <v/>
      </c>
      <c r="I193" s="15" t="str">
        <f>IF(競技者データ入力シート!E197="", "", 競技者データ入力シート!E197)</f>
        <v/>
      </c>
      <c r="J193" s="15" t="str">
        <f>IF(競技者データ入力シート!F197="", "", 競技者データ入力シート!F197)</f>
        <v/>
      </c>
      <c r="K193" s="15" t="str">
        <f>IF(競技者データ入力シート!H197="", "", 競技者データ入力シート!H197)</f>
        <v/>
      </c>
      <c r="L193" s="15" t="str">
        <f>IF(競技者データ入力シート!I197="", "", 競技者データ入力シート!I197)</f>
        <v/>
      </c>
      <c r="M193" s="15" t="str">
        <f>IF(競技者データ入力シート!J197="", "", 競技者データ入力シート!J197)</f>
        <v/>
      </c>
      <c r="N193" s="15" t="str">
        <f>IF(競技者データ入力シート!K197="", "", 競技者データ入力シート!K197)</f>
        <v/>
      </c>
      <c r="O193" s="15" t="str">
        <f>IF(競技者データ入力シート!L197="", "", 競技者データ入力シート!L197)</f>
        <v/>
      </c>
      <c r="P193" s="15" t="str">
        <f>IF(A193="","",競技者データ入力シート!$V$1)</f>
        <v/>
      </c>
      <c r="Q193" s="15" t="str">
        <f>IF(P193="", "", 競技者データ入力シート!$S$1)</f>
        <v/>
      </c>
      <c r="R193" s="15" t="str">
        <f>IF(P193="", "", 競技者データ入力シート!$O$1)</f>
        <v/>
      </c>
      <c r="T193" s="15" t="str">
        <f>IF(競技者データ入力シート!M197="", "", 競技者データ入力シート!M197)</f>
        <v/>
      </c>
      <c r="U193" s="15" t="str">
        <f>IF(V193="", "", IF($K193="男", VLOOKUP(V193, データ!$B$2:$C$101, 2, FALSE), IF($K193="女", VLOOKUP(V193, データ!$F$2:$H$101, 2, FALSE), "")))</f>
        <v/>
      </c>
      <c r="V193" s="15" t="str">
        <f>IF(A193="","",IF(競技者データ入力シート!N197="", "", 競技者データ入力シート!N197))</f>
        <v/>
      </c>
      <c r="W193" s="15" t="str">
        <f>IF(競技者データ入力シート!O197="", "", 競技者データ入力シート!O197)</f>
        <v/>
      </c>
      <c r="X193" s="15" t="str">
        <f>IF(競技者データ入力シート!Q197="", "", TRIM(競技者データ入力シート!Q197))</f>
        <v/>
      </c>
      <c r="Y193" s="15" t="str">
        <f>IF(競技者データ入力シート!R197="", "", 競技者データ入力シート!R197)</f>
        <v/>
      </c>
      <c r="Z193" s="15" t="str">
        <f>IF(AA193="", "", IF($K193="男", VLOOKUP(AA193, データ!$B$2:$C$101, 2, FALSE), IF($K193="女", VLOOKUP(AA193, データ!$F$2:$H$101, 2, FALSE), "")))</f>
        <v/>
      </c>
      <c r="AA193" s="15" t="str">
        <f>IF(A193="","",IF(競技者データ入力シート!S197="", "", 競技者データ入力シート!S197))</f>
        <v/>
      </c>
      <c r="AB193" s="15" t="str">
        <f>IF(競技者データ入力シート!T197="", "", 競技者データ入力シート!T197)</f>
        <v/>
      </c>
      <c r="AC193" s="15" t="str">
        <f>IF(競技者データ入力シート!V197="", "", TRIM(競技者データ入力シート!V197))</f>
        <v/>
      </c>
      <c r="AD193" s="15" t="str">
        <f>IF(競技者データ入力シート!W197="", "", 競技者データ入力シート!W197)</f>
        <v/>
      </c>
      <c r="AE193" s="15" t="str">
        <f>IF(AF193="", "", IF($K193="男", VLOOKUP(AF193, データ!$B$2:$C$101, 2, FALSE), IF($K193="女", VLOOKUP(AF193, データ!$F$2:$H$101, 2, FALSE), "")))</f>
        <v/>
      </c>
      <c r="AF193" s="15" t="str">
        <f>IF(A193="","",IF(競技者データ入力シート!X197="", "", 競技者データ入力シート!X197))</f>
        <v/>
      </c>
      <c r="AG193" s="15" t="str">
        <f>IF(競技者データ入力シート!Y197="", "", 競技者データ入力シート!Y197)</f>
        <v/>
      </c>
      <c r="AH193" s="15" t="str">
        <f>IF(競技者データ入力シート!AA197="", "", TRIM(競技者データ入力シート!AA197))</f>
        <v/>
      </c>
      <c r="AI193" s="15" t="str">
        <f>IF(競技者データ入力シート!AB197="", "", 競技者データ入力シート!AB197)</f>
        <v/>
      </c>
      <c r="AJ193" s="15" t="str">
        <f>IF(AK193="", "", IF($K193="男", VLOOKUP(AK193, データ!$B$2:$C$101, 2, FALSE), IF($K193="女", VLOOKUP(AK193, データ!$F$2:$H$101, 2, FALSE), "")))</f>
        <v/>
      </c>
      <c r="AK193" s="15" t="str">
        <f>IF(A193="","",IF(競技者データ入力シート!AC197="", "", 競技者データ入力シート!AC197))</f>
        <v/>
      </c>
      <c r="AL193" s="15" t="str">
        <f>IF(競技者データ入力シート!AD197="", "", 競技者データ入力シート!AD197)</f>
        <v/>
      </c>
      <c r="AM193" s="15" t="str">
        <f>IF(競技者データ入力シート!AF197="", "", TRIM(競技者データ入力シート!AF197))</f>
        <v/>
      </c>
      <c r="AN193" s="15" t="str">
        <f>IF(競技者データ入力シート!AG197="", "", 競技者データ入力シート!AG197)</f>
        <v/>
      </c>
      <c r="AO193" s="15" t="str">
        <f>IF(AP193="", "", IF($K193="男", VLOOKUP(AP193, データ!$B$2:$C$101, 2, FALSE), IF($K193="女", VLOOKUP(AP193, データ!$F$2:$H$101, 2, FALSE), "")))</f>
        <v/>
      </c>
      <c r="AP193" s="15" t="str">
        <f>IF(A193="","",IF(競技者データ入力シート!AH197="", "", 競技者データ入力シート!AH197))</f>
        <v/>
      </c>
      <c r="AQ193" s="15" t="str">
        <f>IF(競技者データ入力シート!AI197="", "", 競技者データ入力シート!AI197)</f>
        <v/>
      </c>
      <c r="AR193" s="15" t="str">
        <f>IF(競技者データ入力シート!AK197="", "", TRIM(競技者データ入力シート!AK197))</f>
        <v/>
      </c>
      <c r="AS193" s="15" t="str">
        <f>IF(競技者データ入力シート!AL197="", "", 競技者データ入力シート!AL197)</f>
        <v/>
      </c>
      <c r="AT193" s="15" t="str">
        <f t="shared" si="18"/>
        <v/>
      </c>
    </row>
    <row r="194" spans="1:46" x14ac:dyDescent="0.15">
      <c r="A194" s="15" t="str">
        <f>競技者データ入力シート!A198</f>
        <v/>
      </c>
      <c r="B194" s="15" t="str">
        <f>IF(競技者データ入力シート!B198="", "", 競技者データ入力シート!B198)</f>
        <v/>
      </c>
      <c r="C194" s="15" t="str">
        <f>IF(競技者データ入力シート!C198="", "", 競技者データ入力シート!C198)</f>
        <v/>
      </c>
      <c r="D194" s="15" t="str">
        <f>IF(競技者データ入力シート!D198="", "", 競技者データ入力シート!D198)</f>
        <v/>
      </c>
      <c r="E194" s="15" t="str">
        <f t="shared" si="19"/>
        <v/>
      </c>
      <c r="F194" s="15" t="str">
        <f t="shared" si="20"/>
        <v/>
      </c>
      <c r="G194" s="15" t="str">
        <f t="shared" si="21"/>
        <v/>
      </c>
      <c r="H194" s="15" t="str">
        <f t="shared" si="22"/>
        <v/>
      </c>
      <c r="I194" s="15" t="str">
        <f>IF(競技者データ入力シート!E198="", "", 競技者データ入力シート!E198)</f>
        <v/>
      </c>
      <c r="J194" s="15" t="str">
        <f>IF(競技者データ入力シート!F198="", "", 競技者データ入力シート!F198)</f>
        <v/>
      </c>
      <c r="K194" s="15" t="str">
        <f>IF(競技者データ入力シート!H198="", "", 競技者データ入力シート!H198)</f>
        <v/>
      </c>
      <c r="L194" s="15" t="str">
        <f>IF(競技者データ入力シート!I198="", "", 競技者データ入力シート!I198)</f>
        <v/>
      </c>
      <c r="M194" s="15" t="str">
        <f>IF(競技者データ入力シート!J198="", "", 競技者データ入力シート!J198)</f>
        <v/>
      </c>
      <c r="N194" s="15" t="str">
        <f>IF(競技者データ入力シート!K198="", "", 競技者データ入力シート!K198)</f>
        <v/>
      </c>
      <c r="O194" s="15" t="str">
        <f>IF(競技者データ入力シート!L198="", "", 競技者データ入力シート!L198)</f>
        <v/>
      </c>
      <c r="P194" s="15" t="str">
        <f>IF(A194="","",競技者データ入力シート!$V$1)</f>
        <v/>
      </c>
      <c r="Q194" s="15" t="str">
        <f>IF(P194="", "", 競技者データ入力シート!$S$1)</f>
        <v/>
      </c>
      <c r="R194" s="15" t="str">
        <f>IF(P194="", "", 競技者データ入力シート!$O$1)</f>
        <v/>
      </c>
      <c r="T194" s="15" t="str">
        <f>IF(競技者データ入力シート!M198="", "", 競技者データ入力シート!M198)</f>
        <v/>
      </c>
      <c r="U194" s="15" t="str">
        <f>IF(V194="", "", IF($K194="男", VLOOKUP(V194, データ!$B$2:$C$101, 2, FALSE), IF($K194="女", VLOOKUP(V194, データ!$F$2:$H$101, 2, FALSE), "")))</f>
        <v/>
      </c>
      <c r="V194" s="15" t="str">
        <f>IF(A194="","",IF(競技者データ入力シート!N198="", "", 競技者データ入力シート!N198))</f>
        <v/>
      </c>
      <c r="W194" s="15" t="str">
        <f>IF(競技者データ入力シート!O198="", "", 競技者データ入力シート!O198)</f>
        <v/>
      </c>
      <c r="X194" s="15" t="str">
        <f>IF(競技者データ入力シート!Q198="", "", TRIM(競技者データ入力シート!Q198))</f>
        <v/>
      </c>
      <c r="Y194" s="15" t="str">
        <f>IF(競技者データ入力シート!R198="", "", 競技者データ入力シート!R198)</f>
        <v/>
      </c>
      <c r="Z194" s="15" t="str">
        <f>IF(AA194="", "", IF($K194="男", VLOOKUP(AA194, データ!$B$2:$C$101, 2, FALSE), IF($K194="女", VLOOKUP(AA194, データ!$F$2:$H$101, 2, FALSE), "")))</f>
        <v/>
      </c>
      <c r="AA194" s="15" t="str">
        <f>IF(A194="","",IF(競技者データ入力シート!S198="", "", 競技者データ入力シート!S198))</f>
        <v/>
      </c>
      <c r="AB194" s="15" t="str">
        <f>IF(競技者データ入力シート!T198="", "", 競技者データ入力シート!T198)</f>
        <v/>
      </c>
      <c r="AC194" s="15" t="str">
        <f>IF(競技者データ入力シート!V198="", "", TRIM(競技者データ入力シート!V198))</f>
        <v/>
      </c>
      <c r="AD194" s="15" t="str">
        <f>IF(競技者データ入力シート!W198="", "", 競技者データ入力シート!W198)</f>
        <v/>
      </c>
      <c r="AE194" s="15" t="str">
        <f>IF(AF194="", "", IF($K194="男", VLOOKUP(AF194, データ!$B$2:$C$101, 2, FALSE), IF($K194="女", VLOOKUP(AF194, データ!$F$2:$H$101, 2, FALSE), "")))</f>
        <v/>
      </c>
      <c r="AF194" s="15" t="str">
        <f>IF(A194="","",IF(競技者データ入力シート!X198="", "", 競技者データ入力シート!X198))</f>
        <v/>
      </c>
      <c r="AG194" s="15" t="str">
        <f>IF(競技者データ入力シート!Y198="", "", 競技者データ入力シート!Y198)</f>
        <v/>
      </c>
      <c r="AH194" s="15" t="str">
        <f>IF(競技者データ入力シート!AA198="", "", TRIM(競技者データ入力シート!AA198))</f>
        <v/>
      </c>
      <c r="AI194" s="15" t="str">
        <f>IF(競技者データ入力シート!AB198="", "", 競技者データ入力シート!AB198)</f>
        <v/>
      </c>
      <c r="AJ194" s="15" t="str">
        <f>IF(AK194="", "", IF($K194="男", VLOOKUP(AK194, データ!$B$2:$C$101, 2, FALSE), IF($K194="女", VLOOKUP(AK194, データ!$F$2:$H$101, 2, FALSE), "")))</f>
        <v/>
      </c>
      <c r="AK194" s="15" t="str">
        <f>IF(A194="","",IF(競技者データ入力シート!AC198="", "", 競技者データ入力シート!AC198))</f>
        <v/>
      </c>
      <c r="AL194" s="15" t="str">
        <f>IF(競技者データ入力シート!AD198="", "", 競技者データ入力シート!AD198)</f>
        <v/>
      </c>
      <c r="AM194" s="15" t="str">
        <f>IF(競技者データ入力シート!AF198="", "", TRIM(競技者データ入力シート!AF198))</f>
        <v/>
      </c>
      <c r="AN194" s="15" t="str">
        <f>IF(競技者データ入力シート!AG198="", "", 競技者データ入力シート!AG198)</f>
        <v/>
      </c>
      <c r="AO194" s="15" t="str">
        <f>IF(AP194="", "", IF($K194="男", VLOOKUP(AP194, データ!$B$2:$C$101, 2, FALSE), IF($K194="女", VLOOKUP(AP194, データ!$F$2:$H$101, 2, FALSE), "")))</f>
        <v/>
      </c>
      <c r="AP194" s="15" t="str">
        <f>IF(A194="","",IF(競技者データ入力シート!AH198="", "", 競技者データ入力シート!AH198))</f>
        <v/>
      </c>
      <c r="AQ194" s="15" t="str">
        <f>IF(競技者データ入力シート!AI198="", "", 競技者データ入力シート!AI198)</f>
        <v/>
      </c>
      <c r="AR194" s="15" t="str">
        <f>IF(競技者データ入力シート!AK198="", "", TRIM(競技者データ入力シート!AK198))</f>
        <v/>
      </c>
      <c r="AS194" s="15" t="str">
        <f>IF(競技者データ入力シート!AL198="", "", 競技者データ入力シート!AL198)</f>
        <v/>
      </c>
      <c r="AT194" s="15" t="str">
        <f t="shared" si="18"/>
        <v/>
      </c>
    </row>
    <row r="195" spans="1:46" x14ac:dyDescent="0.15">
      <c r="A195" s="15" t="str">
        <f>競技者データ入力シート!A199</f>
        <v/>
      </c>
      <c r="B195" s="15" t="str">
        <f>IF(競技者データ入力シート!B199="", "", 競技者データ入力シート!B199)</f>
        <v/>
      </c>
      <c r="C195" s="15" t="str">
        <f>IF(競技者データ入力シート!C199="", "", 競技者データ入力シート!C199)</f>
        <v/>
      </c>
      <c r="D195" s="15" t="str">
        <f>IF(競技者データ入力シート!D199="", "", 競技者データ入力シート!D199)</f>
        <v/>
      </c>
      <c r="E195" s="15" t="str">
        <f t="shared" si="19"/>
        <v/>
      </c>
      <c r="F195" s="15" t="str">
        <f t="shared" si="20"/>
        <v/>
      </c>
      <c r="G195" s="15" t="str">
        <f t="shared" si="21"/>
        <v/>
      </c>
      <c r="H195" s="15" t="str">
        <f t="shared" si="22"/>
        <v/>
      </c>
      <c r="I195" s="15" t="str">
        <f>IF(競技者データ入力シート!E199="", "", 競技者データ入力シート!E199)</f>
        <v/>
      </c>
      <c r="J195" s="15" t="str">
        <f>IF(競技者データ入力シート!F199="", "", 競技者データ入力シート!F199)</f>
        <v/>
      </c>
      <c r="K195" s="15" t="str">
        <f>IF(競技者データ入力シート!H199="", "", 競技者データ入力シート!H199)</f>
        <v/>
      </c>
      <c r="L195" s="15" t="str">
        <f>IF(競技者データ入力シート!I199="", "", 競技者データ入力シート!I199)</f>
        <v/>
      </c>
      <c r="M195" s="15" t="str">
        <f>IF(競技者データ入力シート!J199="", "", 競技者データ入力シート!J199)</f>
        <v/>
      </c>
      <c r="N195" s="15" t="str">
        <f>IF(競技者データ入力シート!K199="", "", 競技者データ入力シート!K199)</f>
        <v/>
      </c>
      <c r="O195" s="15" t="str">
        <f>IF(競技者データ入力シート!L199="", "", 競技者データ入力シート!L199)</f>
        <v/>
      </c>
      <c r="P195" s="15" t="str">
        <f>IF(A195="","",競技者データ入力シート!$V$1)</f>
        <v/>
      </c>
      <c r="Q195" s="15" t="str">
        <f>IF(P195="", "", 競技者データ入力シート!$S$1)</f>
        <v/>
      </c>
      <c r="R195" s="15" t="str">
        <f>IF(P195="", "", 競技者データ入力シート!$O$1)</f>
        <v/>
      </c>
      <c r="T195" s="15" t="str">
        <f>IF(競技者データ入力シート!M199="", "", 競技者データ入力シート!M199)</f>
        <v/>
      </c>
      <c r="U195" s="15" t="str">
        <f>IF(V195="", "", IF($K195="男", VLOOKUP(V195, データ!$B$2:$C$101, 2, FALSE), IF($K195="女", VLOOKUP(V195, データ!$F$2:$H$101, 2, FALSE), "")))</f>
        <v/>
      </c>
      <c r="V195" s="15" t="str">
        <f>IF(A195="","",IF(競技者データ入力シート!N199="", "", 競技者データ入力シート!N199))</f>
        <v/>
      </c>
      <c r="W195" s="15" t="str">
        <f>IF(競技者データ入力シート!O199="", "", 競技者データ入力シート!O199)</f>
        <v/>
      </c>
      <c r="X195" s="15" t="str">
        <f>IF(競技者データ入力シート!Q199="", "", TRIM(競技者データ入力シート!Q199))</f>
        <v/>
      </c>
      <c r="Y195" s="15" t="str">
        <f>IF(競技者データ入力シート!R199="", "", 競技者データ入力シート!R199)</f>
        <v/>
      </c>
      <c r="Z195" s="15" t="str">
        <f>IF(AA195="", "", IF($K195="男", VLOOKUP(AA195, データ!$B$2:$C$101, 2, FALSE), IF($K195="女", VLOOKUP(AA195, データ!$F$2:$H$101, 2, FALSE), "")))</f>
        <v/>
      </c>
      <c r="AA195" s="15" t="str">
        <f>IF(A195="","",IF(競技者データ入力シート!S199="", "", 競技者データ入力シート!S199))</f>
        <v/>
      </c>
      <c r="AB195" s="15" t="str">
        <f>IF(競技者データ入力シート!T199="", "", 競技者データ入力シート!T199)</f>
        <v/>
      </c>
      <c r="AC195" s="15" t="str">
        <f>IF(競技者データ入力シート!V199="", "", TRIM(競技者データ入力シート!V199))</f>
        <v/>
      </c>
      <c r="AD195" s="15" t="str">
        <f>IF(競技者データ入力シート!W199="", "", 競技者データ入力シート!W199)</f>
        <v/>
      </c>
      <c r="AE195" s="15" t="str">
        <f>IF(AF195="", "", IF($K195="男", VLOOKUP(AF195, データ!$B$2:$C$101, 2, FALSE), IF($K195="女", VLOOKUP(AF195, データ!$F$2:$H$101, 2, FALSE), "")))</f>
        <v/>
      </c>
      <c r="AF195" s="15" t="str">
        <f>IF(A195="","",IF(競技者データ入力シート!X199="", "", 競技者データ入力シート!X199))</f>
        <v/>
      </c>
      <c r="AG195" s="15" t="str">
        <f>IF(競技者データ入力シート!Y199="", "", 競技者データ入力シート!Y199)</f>
        <v/>
      </c>
      <c r="AH195" s="15" t="str">
        <f>IF(競技者データ入力シート!AA199="", "", TRIM(競技者データ入力シート!AA199))</f>
        <v/>
      </c>
      <c r="AI195" s="15" t="str">
        <f>IF(競技者データ入力シート!AB199="", "", 競技者データ入力シート!AB199)</f>
        <v/>
      </c>
      <c r="AJ195" s="15" t="str">
        <f>IF(AK195="", "", IF($K195="男", VLOOKUP(AK195, データ!$B$2:$C$101, 2, FALSE), IF($K195="女", VLOOKUP(AK195, データ!$F$2:$H$101, 2, FALSE), "")))</f>
        <v/>
      </c>
      <c r="AK195" s="15" t="str">
        <f>IF(A195="","",IF(競技者データ入力シート!AC199="", "", 競技者データ入力シート!AC199))</f>
        <v/>
      </c>
      <c r="AL195" s="15" t="str">
        <f>IF(競技者データ入力シート!AD199="", "", 競技者データ入力シート!AD199)</f>
        <v/>
      </c>
      <c r="AM195" s="15" t="str">
        <f>IF(競技者データ入力シート!AF199="", "", TRIM(競技者データ入力シート!AF199))</f>
        <v/>
      </c>
      <c r="AN195" s="15" t="str">
        <f>IF(競技者データ入力シート!AG199="", "", 競技者データ入力シート!AG199)</f>
        <v/>
      </c>
      <c r="AO195" s="15" t="str">
        <f>IF(AP195="", "", IF($K195="男", VLOOKUP(AP195, データ!$B$2:$C$101, 2, FALSE), IF($K195="女", VLOOKUP(AP195, データ!$F$2:$H$101, 2, FALSE), "")))</f>
        <v/>
      </c>
      <c r="AP195" s="15" t="str">
        <f>IF(A195="","",IF(競技者データ入力シート!AH199="", "", 競技者データ入力シート!AH199))</f>
        <v/>
      </c>
      <c r="AQ195" s="15" t="str">
        <f>IF(競技者データ入力シート!AI199="", "", 競技者データ入力シート!AI199)</f>
        <v/>
      </c>
      <c r="AR195" s="15" t="str">
        <f>IF(競技者データ入力シート!AK199="", "", TRIM(競技者データ入力シート!AK199))</f>
        <v/>
      </c>
      <c r="AS195" s="15" t="str">
        <f>IF(競技者データ入力シート!AL199="", "", 競技者データ入力シート!AL199)</f>
        <v/>
      </c>
      <c r="AT195" s="15" t="str">
        <f t="shared" si="18"/>
        <v/>
      </c>
    </row>
    <row r="196" spans="1:46" x14ac:dyDescent="0.15">
      <c r="A196" s="15" t="str">
        <f>競技者データ入力シート!A200</f>
        <v/>
      </c>
      <c r="B196" s="15" t="str">
        <f>IF(競技者データ入力シート!B200="", "", 競技者データ入力シート!B200)</f>
        <v/>
      </c>
      <c r="C196" s="15" t="str">
        <f>IF(競技者データ入力シート!C200="", "", 競技者データ入力シート!C200)</f>
        <v/>
      </c>
      <c r="D196" s="15" t="str">
        <f>IF(競技者データ入力シート!D200="", "", 競技者データ入力シート!D200)</f>
        <v/>
      </c>
      <c r="E196" s="15" t="str">
        <f t="shared" si="19"/>
        <v/>
      </c>
      <c r="F196" s="15" t="str">
        <f t="shared" si="20"/>
        <v/>
      </c>
      <c r="G196" s="15" t="str">
        <f t="shared" si="21"/>
        <v/>
      </c>
      <c r="H196" s="15" t="str">
        <f t="shared" si="22"/>
        <v/>
      </c>
      <c r="I196" s="15" t="str">
        <f>IF(競技者データ入力シート!E200="", "", 競技者データ入力シート!E200)</f>
        <v/>
      </c>
      <c r="J196" s="15" t="str">
        <f>IF(競技者データ入力シート!F200="", "", 競技者データ入力シート!F200)</f>
        <v/>
      </c>
      <c r="K196" s="15" t="str">
        <f>IF(競技者データ入力シート!H200="", "", 競技者データ入力シート!H200)</f>
        <v/>
      </c>
      <c r="L196" s="15" t="str">
        <f>IF(競技者データ入力シート!I200="", "", 競技者データ入力シート!I200)</f>
        <v/>
      </c>
      <c r="M196" s="15" t="str">
        <f>IF(競技者データ入力シート!J200="", "", 競技者データ入力シート!J200)</f>
        <v/>
      </c>
      <c r="N196" s="15" t="str">
        <f>IF(競技者データ入力シート!K200="", "", 競技者データ入力シート!K200)</f>
        <v/>
      </c>
      <c r="O196" s="15" t="str">
        <f>IF(競技者データ入力シート!L200="", "", 競技者データ入力シート!L200)</f>
        <v/>
      </c>
      <c r="P196" s="15" t="str">
        <f>IF(A196="","",競技者データ入力シート!$V$1)</f>
        <v/>
      </c>
      <c r="Q196" s="15" t="str">
        <f>IF(P196="", "", 競技者データ入力シート!$S$1)</f>
        <v/>
      </c>
      <c r="R196" s="15" t="str">
        <f>IF(P196="", "", 競技者データ入力シート!$O$1)</f>
        <v/>
      </c>
      <c r="T196" s="15" t="str">
        <f>IF(競技者データ入力シート!M200="", "", 競技者データ入力シート!M200)</f>
        <v/>
      </c>
      <c r="U196" s="15" t="str">
        <f>IF(V196="", "", IF($K196="男", VLOOKUP(V196, データ!$B$2:$C$101, 2, FALSE), IF($K196="女", VLOOKUP(V196, データ!$F$2:$H$101, 2, FALSE), "")))</f>
        <v/>
      </c>
      <c r="V196" s="15" t="str">
        <f>IF(A196="","",IF(競技者データ入力シート!N200="", "", 競技者データ入力シート!N200))</f>
        <v/>
      </c>
      <c r="W196" s="15" t="str">
        <f>IF(競技者データ入力シート!O200="", "", 競技者データ入力シート!O200)</f>
        <v/>
      </c>
      <c r="X196" s="15" t="str">
        <f>IF(競技者データ入力シート!Q200="", "", TRIM(競技者データ入力シート!Q200))</f>
        <v/>
      </c>
      <c r="Y196" s="15" t="str">
        <f>IF(競技者データ入力シート!R200="", "", 競技者データ入力シート!R200)</f>
        <v/>
      </c>
      <c r="Z196" s="15" t="str">
        <f>IF(AA196="", "", IF($K196="男", VLOOKUP(AA196, データ!$B$2:$C$101, 2, FALSE), IF($K196="女", VLOOKUP(AA196, データ!$F$2:$H$101, 2, FALSE), "")))</f>
        <v/>
      </c>
      <c r="AA196" s="15" t="str">
        <f>IF(A196="","",IF(競技者データ入力シート!S200="", "", 競技者データ入力シート!S200))</f>
        <v/>
      </c>
      <c r="AB196" s="15" t="str">
        <f>IF(競技者データ入力シート!T200="", "", 競技者データ入力シート!T200)</f>
        <v/>
      </c>
      <c r="AC196" s="15" t="str">
        <f>IF(競技者データ入力シート!V200="", "", TRIM(競技者データ入力シート!V200))</f>
        <v/>
      </c>
      <c r="AD196" s="15" t="str">
        <f>IF(競技者データ入力シート!W200="", "", 競技者データ入力シート!W200)</f>
        <v/>
      </c>
      <c r="AE196" s="15" t="str">
        <f>IF(AF196="", "", IF($K196="男", VLOOKUP(AF196, データ!$B$2:$C$101, 2, FALSE), IF($K196="女", VLOOKUP(AF196, データ!$F$2:$H$101, 2, FALSE), "")))</f>
        <v/>
      </c>
      <c r="AF196" s="15" t="str">
        <f>IF(A196="","",IF(競技者データ入力シート!X200="", "", 競技者データ入力シート!X200))</f>
        <v/>
      </c>
      <c r="AG196" s="15" t="str">
        <f>IF(競技者データ入力シート!Y200="", "", 競技者データ入力シート!Y200)</f>
        <v/>
      </c>
      <c r="AH196" s="15" t="str">
        <f>IF(競技者データ入力シート!AA200="", "", TRIM(競技者データ入力シート!AA200))</f>
        <v/>
      </c>
      <c r="AI196" s="15" t="str">
        <f>IF(競技者データ入力シート!AB200="", "", 競技者データ入力シート!AB200)</f>
        <v/>
      </c>
      <c r="AJ196" s="15" t="str">
        <f>IF(AK196="", "", IF($K196="男", VLOOKUP(AK196, データ!$B$2:$C$101, 2, FALSE), IF($K196="女", VLOOKUP(AK196, データ!$F$2:$H$101, 2, FALSE), "")))</f>
        <v/>
      </c>
      <c r="AK196" s="15" t="str">
        <f>IF(A196="","",IF(競技者データ入力シート!AC200="", "", 競技者データ入力シート!AC200))</f>
        <v/>
      </c>
      <c r="AL196" s="15" t="str">
        <f>IF(競技者データ入力シート!AD200="", "", 競技者データ入力シート!AD200)</f>
        <v/>
      </c>
      <c r="AM196" s="15" t="str">
        <f>IF(競技者データ入力シート!AF200="", "", TRIM(競技者データ入力シート!AF200))</f>
        <v/>
      </c>
      <c r="AN196" s="15" t="str">
        <f>IF(競技者データ入力シート!AG200="", "", 競技者データ入力シート!AG200)</f>
        <v/>
      </c>
      <c r="AO196" s="15" t="str">
        <f>IF(AP196="", "", IF($K196="男", VLOOKUP(AP196, データ!$B$2:$C$101, 2, FALSE), IF($K196="女", VLOOKUP(AP196, データ!$F$2:$H$101, 2, FALSE), "")))</f>
        <v/>
      </c>
      <c r="AP196" s="15" t="str">
        <f>IF(A196="","",IF(競技者データ入力シート!AH200="", "", 競技者データ入力シート!AH200))</f>
        <v/>
      </c>
      <c r="AQ196" s="15" t="str">
        <f>IF(競技者データ入力シート!AI200="", "", 競技者データ入力シート!AI200)</f>
        <v/>
      </c>
      <c r="AR196" s="15" t="str">
        <f>IF(競技者データ入力シート!AK200="", "", TRIM(競技者データ入力シート!AK200))</f>
        <v/>
      </c>
      <c r="AS196" s="15" t="str">
        <f>IF(競技者データ入力シート!AL200="", "", 競技者データ入力シート!AL200)</f>
        <v/>
      </c>
      <c r="AT196" s="15" t="str">
        <f t="shared" ref="AT196:AT202" si="23">IF(A196="","",TRIM(C196&amp;"　"&amp;D196))</f>
        <v/>
      </c>
    </row>
    <row r="197" spans="1:46" x14ac:dyDescent="0.15">
      <c r="A197" s="15" t="str">
        <f>競技者データ入力シート!A201</f>
        <v/>
      </c>
      <c r="B197" s="15" t="str">
        <f>IF(競技者データ入力シート!B201="", "", 競技者データ入力シート!B201)</f>
        <v/>
      </c>
      <c r="C197" s="15" t="str">
        <f>IF(競技者データ入力シート!C201="", "", 競技者データ入力シート!C201)</f>
        <v/>
      </c>
      <c r="D197" s="15" t="str">
        <f>IF(競技者データ入力シート!D201="", "", 競技者データ入力シート!D201)</f>
        <v/>
      </c>
      <c r="E197" s="15" t="str">
        <f t="shared" si="19"/>
        <v/>
      </c>
      <c r="F197" s="15" t="str">
        <f t="shared" si="20"/>
        <v/>
      </c>
      <c r="G197" s="15" t="str">
        <f t="shared" si="21"/>
        <v/>
      </c>
      <c r="H197" s="15" t="str">
        <f t="shared" si="22"/>
        <v/>
      </c>
      <c r="I197" s="15" t="str">
        <f>IF(競技者データ入力シート!E201="", "", 競技者データ入力シート!E201)</f>
        <v/>
      </c>
      <c r="J197" s="15" t="str">
        <f>IF(競技者データ入力シート!F201="", "", 競技者データ入力シート!F201)</f>
        <v/>
      </c>
      <c r="K197" s="15" t="str">
        <f>IF(競技者データ入力シート!H201="", "", 競技者データ入力シート!H201)</f>
        <v/>
      </c>
      <c r="L197" s="15" t="str">
        <f>IF(競技者データ入力シート!I201="", "", 競技者データ入力シート!I201)</f>
        <v/>
      </c>
      <c r="M197" s="15" t="str">
        <f>IF(競技者データ入力シート!J201="", "", 競技者データ入力シート!J201)</f>
        <v/>
      </c>
      <c r="N197" s="15" t="str">
        <f>IF(競技者データ入力シート!K201="", "", 競技者データ入力シート!K201)</f>
        <v/>
      </c>
      <c r="O197" s="15" t="str">
        <f>IF(競技者データ入力シート!L201="", "", 競技者データ入力シート!L201)</f>
        <v/>
      </c>
      <c r="P197" s="15" t="str">
        <f>IF(A197="","",競技者データ入力シート!$V$1)</f>
        <v/>
      </c>
      <c r="Q197" s="15" t="str">
        <f>IF(P197="", "", 競技者データ入力シート!$S$1)</f>
        <v/>
      </c>
      <c r="R197" s="15" t="str">
        <f>IF(P197="", "", 競技者データ入力シート!$O$1)</f>
        <v/>
      </c>
      <c r="T197" s="15" t="str">
        <f>IF(競技者データ入力シート!M201="", "", 競技者データ入力シート!M201)</f>
        <v/>
      </c>
      <c r="U197" s="15" t="str">
        <f>IF(V197="", "", IF($K197="男", VLOOKUP(V197, データ!$B$2:$C$101, 2, FALSE), IF($K197="女", VLOOKUP(V197, データ!$F$2:$H$101, 2, FALSE), "")))</f>
        <v/>
      </c>
      <c r="V197" s="15" t="str">
        <f>IF(A197="","",IF(競技者データ入力シート!N201="", "", 競技者データ入力シート!N201))</f>
        <v/>
      </c>
      <c r="W197" s="15" t="str">
        <f>IF(競技者データ入力シート!O201="", "", 競技者データ入力シート!O201)</f>
        <v/>
      </c>
      <c r="X197" s="15" t="str">
        <f>IF(競技者データ入力シート!Q201="", "", TRIM(競技者データ入力シート!Q201))</f>
        <v/>
      </c>
      <c r="Y197" s="15" t="str">
        <f>IF(競技者データ入力シート!R201="", "", 競技者データ入力シート!R201)</f>
        <v/>
      </c>
      <c r="Z197" s="15" t="str">
        <f>IF(AA197="", "", IF($K197="男", VLOOKUP(AA197, データ!$B$2:$C$101, 2, FALSE), IF($K197="女", VLOOKUP(AA197, データ!$F$2:$H$101, 2, FALSE), "")))</f>
        <v/>
      </c>
      <c r="AA197" s="15" t="str">
        <f>IF(A197="","",IF(競技者データ入力シート!S201="", "", 競技者データ入力シート!S201))</f>
        <v/>
      </c>
      <c r="AB197" s="15" t="str">
        <f>IF(競技者データ入力シート!T201="", "", 競技者データ入力シート!T201)</f>
        <v/>
      </c>
      <c r="AC197" s="15" t="str">
        <f>IF(競技者データ入力シート!V201="", "", TRIM(競技者データ入力シート!V201))</f>
        <v/>
      </c>
      <c r="AD197" s="15" t="str">
        <f>IF(競技者データ入力シート!W201="", "", 競技者データ入力シート!W201)</f>
        <v/>
      </c>
      <c r="AE197" s="15" t="str">
        <f>IF(AF197="", "", IF($K197="男", VLOOKUP(AF197, データ!$B$2:$C$101, 2, FALSE), IF($K197="女", VLOOKUP(AF197, データ!$F$2:$H$101, 2, FALSE), "")))</f>
        <v/>
      </c>
      <c r="AF197" s="15" t="str">
        <f>IF(A197="","",IF(競技者データ入力シート!X201="", "", 競技者データ入力シート!X201))</f>
        <v/>
      </c>
      <c r="AG197" s="15" t="str">
        <f>IF(競技者データ入力シート!Y201="", "", 競技者データ入力シート!Y201)</f>
        <v/>
      </c>
      <c r="AH197" s="15" t="str">
        <f>IF(競技者データ入力シート!AA201="", "", TRIM(競技者データ入力シート!AA201))</f>
        <v/>
      </c>
      <c r="AI197" s="15" t="str">
        <f>IF(競技者データ入力シート!AB201="", "", 競技者データ入力シート!AB201)</f>
        <v/>
      </c>
      <c r="AJ197" s="15" t="str">
        <f>IF(AK197="", "", IF($K197="男", VLOOKUP(AK197, データ!$B$2:$C$101, 2, FALSE), IF($K197="女", VLOOKUP(AK197, データ!$F$2:$H$101, 2, FALSE), "")))</f>
        <v/>
      </c>
      <c r="AK197" s="15" t="str">
        <f>IF(A197="","",IF(競技者データ入力シート!AC201="", "", 競技者データ入力シート!AC201))</f>
        <v/>
      </c>
      <c r="AL197" s="15" t="str">
        <f>IF(競技者データ入力シート!AD201="", "", 競技者データ入力シート!AD201)</f>
        <v/>
      </c>
      <c r="AM197" s="15" t="str">
        <f>IF(競技者データ入力シート!AF201="", "", TRIM(競技者データ入力シート!AF201))</f>
        <v/>
      </c>
      <c r="AN197" s="15" t="str">
        <f>IF(競技者データ入力シート!AG201="", "", 競技者データ入力シート!AG201)</f>
        <v/>
      </c>
      <c r="AO197" s="15" t="str">
        <f>IF(AP197="", "", IF($K197="男", VLOOKUP(AP197, データ!$B$2:$C$101, 2, FALSE), IF($K197="女", VLOOKUP(AP197, データ!$F$2:$H$101, 2, FALSE), "")))</f>
        <v/>
      </c>
      <c r="AP197" s="15" t="str">
        <f>IF(A197="","",IF(競技者データ入力シート!AH201="", "", 競技者データ入力シート!AH201))</f>
        <v/>
      </c>
      <c r="AQ197" s="15" t="str">
        <f>IF(競技者データ入力シート!AI201="", "", 競技者データ入力シート!AI201)</f>
        <v/>
      </c>
      <c r="AR197" s="15" t="str">
        <f>IF(競技者データ入力シート!AK201="", "", TRIM(競技者データ入力シート!AK201))</f>
        <v/>
      </c>
      <c r="AS197" s="15" t="str">
        <f>IF(競技者データ入力シート!AL201="", "", 競技者データ入力シート!AL201)</f>
        <v/>
      </c>
      <c r="AT197" s="15" t="str">
        <f t="shared" si="23"/>
        <v/>
      </c>
    </row>
    <row r="198" spans="1:46" x14ac:dyDescent="0.15">
      <c r="A198" s="15" t="str">
        <f>競技者データ入力シート!A202</f>
        <v/>
      </c>
      <c r="B198" s="15" t="str">
        <f>IF(競技者データ入力シート!B202="", "", 競技者データ入力シート!B202)</f>
        <v/>
      </c>
      <c r="C198" s="15" t="str">
        <f>IF(競技者データ入力シート!C202="", "", 競技者データ入力シート!C202)</f>
        <v/>
      </c>
      <c r="D198" s="15" t="str">
        <f>IF(競技者データ入力シート!D202="", "", 競技者データ入力シート!D202)</f>
        <v/>
      </c>
      <c r="E198" s="15" t="str">
        <f t="shared" si="19"/>
        <v/>
      </c>
      <c r="F198" s="15" t="str">
        <f t="shared" si="20"/>
        <v/>
      </c>
      <c r="G198" s="15" t="str">
        <f t="shared" si="21"/>
        <v/>
      </c>
      <c r="H198" s="15" t="str">
        <f t="shared" si="22"/>
        <v/>
      </c>
      <c r="I198" s="15" t="str">
        <f>IF(競技者データ入力シート!E202="", "", 競技者データ入力シート!E202)</f>
        <v/>
      </c>
      <c r="J198" s="15" t="str">
        <f>IF(競技者データ入力シート!F202="", "", 競技者データ入力シート!F202)</f>
        <v/>
      </c>
      <c r="K198" s="15" t="str">
        <f>IF(競技者データ入力シート!H202="", "", 競技者データ入力シート!H202)</f>
        <v/>
      </c>
      <c r="L198" s="15" t="str">
        <f>IF(競技者データ入力シート!I202="", "", 競技者データ入力シート!I202)</f>
        <v/>
      </c>
      <c r="M198" s="15" t="str">
        <f>IF(競技者データ入力シート!J202="", "", 競技者データ入力シート!J202)</f>
        <v/>
      </c>
      <c r="N198" s="15" t="str">
        <f>IF(競技者データ入力シート!K202="", "", 競技者データ入力シート!K202)</f>
        <v/>
      </c>
      <c r="O198" s="15" t="str">
        <f>IF(競技者データ入力シート!L202="", "", 競技者データ入力シート!L202)</f>
        <v/>
      </c>
      <c r="P198" s="15" t="str">
        <f>IF(A198="","",競技者データ入力シート!$V$1)</f>
        <v/>
      </c>
      <c r="Q198" s="15" t="str">
        <f>IF(P198="", "", 競技者データ入力シート!$S$1)</f>
        <v/>
      </c>
      <c r="R198" s="15" t="str">
        <f>IF(P198="", "", 競技者データ入力シート!$O$1)</f>
        <v/>
      </c>
      <c r="T198" s="15" t="str">
        <f>IF(競技者データ入力シート!M202="", "", 競技者データ入力シート!M202)</f>
        <v/>
      </c>
      <c r="U198" s="15" t="str">
        <f>IF(V198="", "", IF($K198="男", VLOOKUP(V198, データ!$B$2:$C$101, 2, FALSE), IF($K198="女", VLOOKUP(V198, データ!$F$2:$H$101, 2, FALSE), "")))</f>
        <v/>
      </c>
      <c r="V198" s="15" t="str">
        <f>IF(A198="","",IF(競技者データ入力シート!N202="", "", 競技者データ入力シート!N202))</f>
        <v/>
      </c>
      <c r="W198" s="15" t="str">
        <f>IF(競技者データ入力シート!O202="", "", 競技者データ入力シート!O202)</f>
        <v/>
      </c>
      <c r="X198" s="15" t="str">
        <f>IF(競技者データ入力シート!Q202="", "", TRIM(競技者データ入力シート!Q202))</f>
        <v/>
      </c>
      <c r="Y198" s="15" t="str">
        <f>IF(競技者データ入力シート!R202="", "", 競技者データ入力シート!R202)</f>
        <v/>
      </c>
      <c r="Z198" s="15" t="str">
        <f>IF(AA198="", "", IF($K198="男", VLOOKUP(AA198, データ!$B$2:$C$101, 2, FALSE), IF($K198="女", VLOOKUP(AA198, データ!$F$2:$H$101, 2, FALSE), "")))</f>
        <v/>
      </c>
      <c r="AA198" s="15" t="str">
        <f>IF(A198="","",IF(競技者データ入力シート!S202="", "", 競技者データ入力シート!S202))</f>
        <v/>
      </c>
      <c r="AB198" s="15" t="str">
        <f>IF(競技者データ入力シート!T202="", "", 競技者データ入力シート!T202)</f>
        <v/>
      </c>
      <c r="AC198" s="15" t="str">
        <f>IF(競技者データ入力シート!V202="", "", TRIM(競技者データ入力シート!V202))</f>
        <v/>
      </c>
      <c r="AD198" s="15" t="str">
        <f>IF(競技者データ入力シート!W202="", "", 競技者データ入力シート!W202)</f>
        <v/>
      </c>
      <c r="AE198" s="15" t="str">
        <f>IF(AF198="", "", IF($K198="男", VLOOKUP(AF198, データ!$B$2:$C$101, 2, FALSE), IF($K198="女", VLOOKUP(AF198, データ!$F$2:$H$101, 2, FALSE), "")))</f>
        <v/>
      </c>
      <c r="AF198" s="15" t="str">
        <f>IF(A198="","",IF(競技者データ入力シート!X202="", "", 競技者データ入力シート!X202))</f>
        <v/>
      </c>
      <c r="AG198" s="15" t="str">
        <f>IF(競技者データ入力シート!Y202="", "", 競技者データ入力シート!Y202)</f>
        <v/>
      </c>
      <c r="AH198" s="15" t="str">
        <f>IF(競技者データ入力シート!AA202="", "", TRIM(競技者データ入力シート!AA202))</f>
        <v/>
      </c>
      <c r="AI198" s="15" t="str">
        <f>IF(競技者データ入力シート!AB202="", "", 競技者データ入力シート!AB202)</f>
        <v/>
      </c>
      <c r="AJ198" s="15" t="str">
        <f>IF(AK198="", "", IF($K198="男", VLOOKUP(AK198, データ!$B$2:$C$101, 2, FALSE), IF($K198="女", VLOOKUP(AK198, データ!$F$2:$H$101, 2, FALSE), "")))</f>
        <v/>
      </c>
      <c r="AK198" s="15" t="str">
        <f>IF(A198="","",IF(競技者データ入力シート!AC202="", "", 競技者データ入力シート!AC202))</f>
        <v/>
      </c>
      <c r="AL198" s="15" t="str">
        <f>IF(競技者データ入力シート!AD202="", "", 競技者データ入力シート!AD202)</f>
        <v/>
      </c>
      <c r="AM198" s="15" t="str">
        <f>IF(競技者データ入力シート!AF202="", "", TRIM(競技者データ入力シート!AF202))</f>
        <v/>
      </c>
      <c r="AN198" s="15" t="str">
        <f>IF(競技者データ入力シート!AG202="", "", 競技者データ入力シート!AG202)</f>
        <v/>
      </c>
      <c r="AO198" s="15" t="str">
        <f>IF(AP198="", "", IF($K198="男", VLOOKUP(AP198, データ!$B$2:$C$101, 2, FALSE), IF($K198="女", VLOOKUP(AP198, データ!$F$2:$H$101, 2, FALSE), "")))</f>
        <v/>
      </c>
      <c r="AP198" s="15" t="str">
        <f>IF(A198="","",IF(競技者データ入力シート!AH202="", "", 競技者データ入力シート!AH202))</f>
        <v/>
      </c>
      <c r="AQ198" s="15" t="str">
        <f>IF(競技者データ入力シート!AI202="", "", 競技者データ入力シート!AI202)</f>
        <v/>
      </c>
      <c r="AR198" s="15" t="str">
        <f>IF(競技者データ入力シート!AK202="", "", TRIM(競技者データ入力シート!AK202))</f>
        <v/>
      </c>
      <c r="AS198" s="15" t="str">
        <f>IF(競技者データ入力シート!AL202="", "", 競技者データ入力シート!AL202)</f>
        <v/>
      </c>
      <c r="AT198" s="15" t="str">
        <f t="shared" si="23"/>
        <v/>
      </c>
    </row>
    <row r="199" spans="1:46" x14ac:dyDescent="0.15">
      <c r="A199" s="15" t="str">
        <f>競技者データ入力シート!A203</f>
        <v/>
      </c>
      <c r="B199" s="15" t="str">
        <f>IF(競技者データ入力シート!B203="", "", 競技者データ入力シート!B203)</f>
        <v/>
      </c>
      <c r="C199" s="15" t="str">
        <f>IF(競技者データ入力シート!C203="", "", 競技者データ入力シート!C203)</f>
        <v/>
      </c>
      <c r="D199" s="15" t="str">
        <f>IF(競技者データ入力シート!D203="", "", 競技者データ入力シート!D203)</f>
        <v/>
      </c>
      <c r="E199" s="15" t="str">
        <f t="shared" si="19"/>
        <v/>
      </c>
      <c r="F199" s="15" t="str">
        <f t="shared" si="20"/>
        <v/>
      </c>
      <c r="G199" s="15" t="str">
        <f t="shared" si="21"/>
        <v/>
      </c>
      <c r="H199" s="15" t="str">
        <f t="shared" si="22"/>
        <v/>
      </c>
      <c r="I199" s="15" t="str">
        <f>IF(競技者データ入力シート!E203="", "", 競技者データ入力シート!E203)</f>
        <v/>
      </c>
      <c r="J199" s="15" t="str">
        <f>IF(競技者データ入力シート!F203="", "", 競技者データ入力シート!F203)</f>
        <v/>
      </c>
      <c r="K199" s="15" t="str">
        <f>IF(競技者データ入力シート!H203="", "", 競技者データ入力シート!H203)</f>
        <v/>
      </c>
      <c r="L199" s="15" t="str">
        <f>IF(競技者データ入力シート!I203="", "", 競技者データ入力シート!I203)</f>
        <v/>
      </c>
      <c r="M199" s="15" t="str">
        <f>IF(競技者データ入力シート!J203="", "", 競技者データ入力シート!J203)</f>
        <v/>
      </c>
      <c r="N199" s="15" t="str">
        <f>IF(競技者データ入力シート!K203="", "", 競技者データ入力シート!K203)</f>
        <v/>
      </c>
      <c r="O199" s="15" t="str">
        <f>IF(競技者データ入力シート!L203="", "", 競技者データ入力シート!L203)</f>
        <v/>
      </c>
      <c r="P199" s="15" t="str">
        <f>IF(A199="","",競技者データ入力シート!$V$1)</f>
        <v/>
      </c>
      <c r="Q199" s="15" t="str">
        <f>IF(P199="", "", 競技者データ入力シート!$S$1)</f>
        <v/>
      </c>
      <c r="R199" s="15" t="str">
        <f>IF(P199="", "", 競技者データ入力シート!$O$1)</f>
        <v/>
      </c>
      <c r="T199" s="15" t="str">
        <f>IF(競技者データ入力シート!M203="", "", 競技者データ入力シート!M203)</f>
        <v/>
      </c>
      <c r="U199" s="15" t="str">
        <f>IF(V199="", "", IF($K199="男", VLOOKUP(V199, データ!$B$2:$C$101, 2, FALSE), IF($K199="女", VLOOKUP(V199, データ!$F$2:$H$101, 2, FALSE), "")))</f>
        <v/>
      </c>
      <c r="V199" s="15" t="str">
        <f>IF(A199="","",IF(競技者データ入力シート!N203="", "", 競技者データ入力シート!N203))</f>
        <v/>
      </c>
      <c r="W199" s="15" t="str">
        <f>IF(競技者データ入力シート!O203="", "", 競技者データ入力シート!O203)</f>
        <v/>
      </c>
      <c r="X199" s="15" t="str">
        <f>IF(競技者データ入力シート!Q203="", "", TRIM(競技者データ入力シート!Q203))</f>
        <v/>
      </c>
      <c r="Y199" s="15" t="str">
        <f>IF(競技者データ入力シート!R203="", "", 競技者データ入力シート!R203)</f>
        <v/>
      </c>
      <c r="Z199" s="15" t="str">
        <f>IF(AA199="", "", IF($K199="男", VLOOKUP(AA199, データ!$B$2:$C$101, 2, FALSE), IF($K199="女", VLOOKUP(AA199, データ!$F$2:$H$101, 2, FALSE), "")))</f>
        <v/>
      </c>
      <c r="AA199" s="15" t="str">
        <f>IF(A199="","",IF(競技者データ入力シート!S203="", "", 競技者データ入力シート!S203))</f>
        <v/>
      </c>
      <c r="AB199" s="15" t="str">
        <f>IF(競技者データ入力シート!T203="", "", 競技者データ入力シート!T203)</f>
        <v/>
      </c>
      <c r="AC199" s="15" t="str">
        <f>IF(競技者データ入力シート!V203="", "", TRIM(競技者データ入力シート!V203))</f>
        <v/>
      </c>
      <c r="AD199" s="15" t="str">
        <f>IF(競技者データ入力シート!W203="", "", 競技者データ入力シート!W203)</f>
        <v/>
      </c>
      <c r="AE199" s="15" t="str">
        <f>IF(AF199="", "", IF($K199="男", VLOOKUP(AF199, データ!$B$2:$C$101, 2, FALSE), IF($K199="女", VLOOKUP(AF199, データ!$F$2:$H$101, 2, FALSE), "")))</f>
        <v/>
      </c>
      <c r="AF199" s="15" t="str">
        <f>IF(A199="","",IF(競技者データ入力シート!X203="", "", 競技者データ入力シート!X203))</f>
        <v/>
      </c>
      <c r="AG199" s="15" t="str">
        <f>IF(競技者データ入力シート!Y203="", "", 競技者データ入力シート!Y203)</f>
        <v/>
      </c>
      <c r="AH199" s="15" t="str">
        <f>IF(競技者データ入力シート!AA203="", "", TRIM(競技者データ入力シート!AA203))</f>
        <v/>
      </c>
      <c r="AI199" s="15" t="str">
        <f>IF(競技者データ入力シート!AB203="", "", 競技者データ入力シート!AB203)</f>
        <v/>
      </c>
      <c r="AJ199" s="15" t="str">
        <f>IF(AK199="", "", IF($K199="男", VLOOKUP(AK199, データ!$B$2:$C$101, 2, FALSE), IF($K199="女", VLOOKUP(AK199, データ!$F$2:$H$101, 2, FALSE), "")))</f>
        <v/>
      </c>
      <c r="AK199" s="15" t="str">
        <f>IF(A199="","",IF(競技者データ入力シート!AC203="", "", 競技者データ入力シート!AC203))</f>
        <v/>
      </c>
      <c r="AL199" s="15" t="str">
        <f>IF(競技者データ入力シート!AD203="", "", 競技者データ入力シート!AD203)</f>
        <v/>
      </c>
      <c r="AM199" s="15" t="str">
        <f>IF(競技者データ入力シート!AF203="", "", TRIM(競技者データ入力シート!AF203))</f>
        <v/>
      </c>
      <c r="AN199" s="15" t="str">
        <f>IF(競技者データ入力シート!AG203="", "", 競技者データ入力シート!AG203)</f>
        <v/>
      </c>
      <c r="AO199" s="15" t="str">
        <f>IF(AP199="", "", IF($K199="男", VLOOKUP(AP199, データ!$B$2:$C$101, 2, FALSE), IF($K199="女", VLOOKUP(AP199, データ!$F$2:$H$101, 2, FALSE), "")))</f>
        <v/>
      </c>
      <c r="AP199" s="15" t="str">
        <f>IF(A199="","",IF(競技者データ入力シート!AH203="", "", 競技者データ入力シート!AH203))</f>
        <v/>
      </c>
      <c r="AQ199" s="15" t="str">
        <f>IF(競技者データ入力シート!AI203="", "", 競技者データ入力シート!AI203)</f>
        <v/>
      </c>
      <c r="AR199" s="15" t="str">
        <f>IF(競技者データ入力シート!AK203="", "", TRIM(競技者データ入力シート!AK203))</f>
        <v/>
      </c>
      <c r="AS199" s="15" t="str">
        <f>IF(競技者データ入力シート!AL203="", "", 競技者データ入力シート!AL203)</f>
        <v/>
      </c>
      <c r="AT199" s="15" t="str">
        <f t="shared" si="23"/>
        <v/>
      </c>
    </row>
    <row r="200" spans="1:46" x14ac:dyDescent="0.15">
      <c r="A200" s="15" t="str">
        <f>競技者データ入力シート!A204</f>
        <v/>
      </c>
      <c r="B200" s="15" t="str">
        <f>IF(競技者データ入力シート!B204="", "", 競技者データ入力シート!B204)</f>
        <v/>
      </c>
      <c r="C200" s="15" t="str">
        <f>IF(競技者データ入力シート!C204="", "", 競技者データ入力シート!C204)</f>
        <v/>
      </c>
      <c r="D200" s="15" t="str">
        <f>IF(競技者データ入力シート!D204="", "", 競技者データ入力シート!D204)</f>
        <v/>
      </c>
      <c r="E200" s="15" t="str">
        <f t="shared" si="19"/>
        <v/>
      </c>
      <c r="F200" s="15" t="str">
        <f t="shared" si="20"/>
        <v/>
      </c>
      <c r="G200" s="15" t="str">
        <f t="shared" si="21"/>
        <v/>
      </c>
      <c r="H200" s="15" t="str">
        <f t="shared" si="22"/>
        <v/>
      </c>
      <c r="I200" s="15" t="str">
        <f>IF(競技者データ入力シート!E204="", "", 競技者データ入力シート!E204)</f>
        <v/>
      </c>
      <c r="J200" s="15" t="str">
        <f>IF(競技者データ入力シート!F204="", "", 競技者データ入力シート!F204)</f>
        <v/>
      </c>
      <c r="K200" s="15" t="str">
        <f>IF(競技者データ入力シート!H204="", "", 競技者データ入力シート!H204)</f>
        <v/>
      </c>
      <c r="L200" s="15" t="str">
        <f>IF(競技者データ入力シート!I204="", "", 競技者データ入力シート!I204)</f>
        <v/>
      </c>
      <c r="M200" s="15" t="str">
        <f>IF(競技者データ入力シート!J204="", "", 競技者データ入力シート!J204)</f>
        <v/>
      </c>
      <c r="N200" s="15" t="str">
        <f>IF(競技者データ入力シート!K204="", "", 競技者データ入力シート!K204)</f>
        <v/>
      </c>
      <c r="O200" s="15" t="str">
        <f>IF(競技者データ入力シート!L204="", "", 競技者データ入力シート!L204)</f>
        <v/>
      </c>
      <c r="P200" s="15" t="str">
        <f>IF(A200="","",競技者データ入力シート!$V$1)</f>
        <v/>
      </c>
      <c r="Q200" s="15" t="str">
        <f>IF(P200="", "", 競技者データ入力シート!$S$1)</f>
        <v/>
      </c>
      <c r="R200" s="15" t="str">
        <f>IF(P200="", "", 競技者データ入力シート!$O$1)</f>
        <v/>
      </c>
      <c r="T200" s="15" t="str">
        <f>IF(競技者データ入力シート!M204="", "", 競技者データ入力シート!M204)</f>
        <v/>
      </c>
      <c r="U200" s="15" t="str">
        <f>IF(V200="", "", IF($K200="男", VLOOKUP(V200, データ!$B$2:$C$101, 2, FALSE), IF($K200="女", VLOOKUP(V200, データ!$F$2:$H$101, 2, FALSE), "")))</f>
        <v/>
      </c>
      <c r="V200" s="15" t="str">
        <f>IF(A200="","",IF(競技者データ入力シート!N204="", "", 競技者データ入力シート!N204))</f>
        <v/>
      </c>
      <c r="W200" s="15" t="str">
        <f>IF(競技者データ入力シート!O204="", "", 競技者データ入力シート!O204)</f>
        <v/>
      </c>
      <c r="X200" s="15" t="str">
        <f>IF(競技者データ入力シート!Q204="", "", TRIM(競技者データ入力シート!Q204))</f>
        <v/>
      </c>
      <c r="Y200" s="15" t="str">
        <f>IF(競技者データ入力シート!R204="", "", 競技者データ入力シート!R204)</f>
        <v/>
      </c>
      <c r="Z200" s="15" t="str">
        <f>IF(AA200="", "", IF($K200="男", VLOOKUP(AA200, データ!$B$2:$C$101, 2, FALSE), IF($K200="女", VLOOKUP(AA200, データ!$F$2:$H$101, 2, FALSE), "")))</f>
        <v/>
      </c>
      <c r="AA200" s="15" t="str">
        <f>IF(A200="","",IF(競技者データ入力シート!S204="", "", 競技者データ入力シート!S204))</f>
        <v/>
      </c>
      <c r="AB200" s="15" t="str">
        <f>IF(競技者データ入力シート!T204="", "", 競技者データ入力シート!T204)</f>
        <v/>
      </c>
      <c r="AC200" s="15" t="str">
        <f>IF(競技者データ入力シート!V204="", "", TRIM(競技者データ入力シート!V204))</f>
        <v/>
      </c>
      <c r="AD200" s="15" t="str">
        <f>IF(競技者データ入力シート!W204="", "", 競技者データ入力シート!W204)</f>
        <v/>
      </c>
      <c r="AE200" s="15" t="str">
        <f>IF(AF200="", "", IF($K200="男", VLOOKUP(AF200, データ!$B$2:$C$101, 2, FALSE), IF($K200="女", VLOOKUP(AF200, データ!$F$2:$H$101, 2, FALSE), "")))</f>
        <v/>
      </c>
      <c r="AF200" s="15" t="str">
        <f>IF(A200="","",IF(競技者データ入力シート!X204="", "", 競技者データ入力シート!X204))</f>
        <v/>
      </c>
      <c r="AG200" s="15" t="str">
        <f>IF(競技者データ入力シート!Y204="", "", 競技者データ入力シート!Y204)</f>
        <v/>
      </c>
      <c r="AH200" s="15" t="str">
        <f>IF(競技者データ入力シート!AA204="", "", TRIM(競技者データ入力シート!AA204))</f>
        <v/>
      </c>
      <c r="AI200" s="15" t="str">
        <f>IF(競技者データ入力シート!AB204="", "", 競技者データ入力シート!AB204)</f>
        <v/>
      </c>
      <c r="AJ200" s="15" t="str">
        <f>IF(AK200="", "", IF($K200="男", VLOOKUP(AK200, データ!$B$2:$C$101, 2, FALSE), IF($K200="女", VLOOKUP(AK200, データ!$F$2:$H$101, 2, FALSE), "")))</f>
        <v/>
      </c>
      <c r="AK200" s="15" t="str">
        <f>IF(A200="","",IF(競技者データ入力シート!AC204="", "", 競技者データ入力シート!AC204))</f>
        <v/>
      </c>
      <c r="AL200" s="15" t="str">
        <f>IF(競技者データ入力シート!AD204="", "", 競技者データ入力シート!AD204)</f>
        <v/>
      </c>
      <c r="AM200" s="15" t="str">
        <f>IF(競技者データ入力シート!AF204="", "", TRIM(競技者データ入力シート!AF204))</f>
        <v/>
      </c>
      <c r="AN200" s="15" t="str">
        <f>IF(競技者データ入力シート!AG204="", "", 競技者データ入力シート!AG204)</f>
        <v/>
      </c>
      <c r="AO200" s="15" t="str">
        <f>IF(AP200="", "", IF($K200="男", VLOOKUP(AP200, データ!$B$2:$C$101, 2, FALSE), IF($K200="女", VLOOKUP(AP200, データ!$F$2:$H$101, 2, FALSE), "")))</f>
        <v/>
      </c>
      <c r="AP200" s="15" t="str">
        <f>IF(A200="","",IF(競技者データ入力シート!AH204="", "", 競技者データ入力シート!AH204))</f>
        <v/>
      </c>
      <c r="AQ200" s="15" t="str">
        <f>IF(競技者データ入力シート!AI204="", "", 競技者データ入力シート!AI204)</f>
        <v/>
      </c>
      <c r="AR200" s="15" t="str">
        <f>IF(競技者データ入力シート!AK204="", "", TRIM(競技者データ入力シート!AK204))</f>
        <v/>
      </c>
      <c r="AS200" s="15" t="str">
        <f>IF(競技者データ入力シート!AL204="", "", 競技者データ入力シート!AL204)</f>
        <v/>
      </c>
      <c r="AT200" s="15" t="str">
        <f t="shared" si="23"/>
        <v/>
      </c>
    </row>
    <row r="201" spans="1:46" x14ac:dyDescent="0.15">
      <c r="A201" s="15" t="str">
        <f>競技者データ入力シート!A205</f>
        <v/>
      </c>
      <c r="B201" s="15" t="str">
        <f>IF(競技者データ入力シート!B205="", "", 競技者データ入力シート!B205)</f>
        <v/>
      </c>
      <c r="C201" s="15" t="str">
        <f>IF(競技者データ入力シート!C205="", "", 競技者データ入力シート!C205)</f>
        <v/>
      </c>
      <c r="D201" s="15" t="str">
        <f>IF(競技者データ入力シート!D205="", "", 競技者データ入力シート!D205)</f>
        <v/>
      </c>
      <c r="E201" s="15" t="str">
        <f t="shared" si="19"/>
        <v/>
      </c>
      <c r="F201" s="15" t="str">
        <f t="shared" si="20"/>
        <v/>
      </c>
      <c r="G201" s="15" t="str">
        <f t="shared" si="21"/>
        <v/>
      </c>
      <c r="H201" s="15" t="str">
        <f t="shared" si="22"/>
        <v/>
      </c>
      <c r="I201" s="15" t="str">
        <f>IF(競技者データ入力シート!E205="", "", 競技者データ入力シート!E205)</f>
        <v/>
      </c>
      <c r="J201" s="15" t="str">
        <f>IF(競技者データ入力シート!F205="", "", 競技者データ入力シート!F205)</f>
        <v/>
      </c>
      <c r="K201" s="15" t="str">
        <f>IF(競技者データ入力シート!H205="", "", 競技者データ入力シート!H205)</f>
        <v/>
      </c>
      <c r="L201" s="15" t="str">
        <f>IF(競技者データ入力シート!I205="", "", 競技者データ入力シート!I205)</f>
        <v/>
      </c>
      <c r="M201" s="15" t="str">
        <f>IF(競技者データ入力シート!J205="", "", 競技者データ入力シート!J205)</f>
        <v/>
      </c>
      <c r="N201" s="15" t="str">
        <f>IF(競技者データ入力シート!K205="", "", 競技者データ入力シート!K205)</f>
        <v/>
      </c>
      <c r="O201" s="15" t="str">
        <f>IF(競技者データ入力シート!L205="", "", 競技者データ入力シート!L205)</f>
        <v/>
      </c>
      <c r="P201" s="15" t="str">
        <f>IF(A201="","",競技者データ入力シート!$V$1)</f>
        <v/>
      </c>
      <c r="Q201" s="15" t="str">
        <f>IF(P201="", "", 競技者データ入力シート!$S$1)</f>
        <v/>
      </c>
      <c r="R201" s="15" t="str">
        <f>IF(P201="", "", 競技者データ入力シート!$O$1)</f>
        <v/>
      </c>
      <c r="T201" s="15" t="str">
        <f>IF(競技者データ入力シート!M205="", "", 競技者データ入力シート!M205)</f>
        <v/>
      </c>
      <c r="U201" s="15" t="str">
        <f>IF(V201="", "", IF($K201="男", VLOOKUP(V201, データ!$B$2:$C$101, 2, FALSE), IF($K201="女", VLOOKUP(V201, データ!$F$2:$H$101, 2, FALSE), "")))</f>
        <v/>
      </c>
      <c r="V201" s="15" t="str">
        <f>IF(A201="","",IF(競技者データ入力シート!N205="", "", 競技者データ入力シート!N205))</f>
        <v/>
      </c>
      <c r="W201" s="15" t="str">
        <f>IF(競技者データ入力シート!O205="", "", 競技者データ入力シート!O205)</f>
        <v/>
      </c>
      <c r="X201" s="15" t="str">
        <f>IF(競技者データ入力シート!Q205="", "", TRIM(競技者データ入力シート!Q205))</f>
        <v/>
      </c>
      <c r="Y201" s="15" t="str">
        <f>IF(競技者データ入力シート!R205="", "", 競技者データ入力シート!R205)</f>
        <v/>
      </c>
      <c r="Z201" s="15" t="str">
        <f>IF(AA201="", "", IF($K201="男", VLOOKUP(AA201, データ!$B$2:$C$101, 2, FALSE), IF($K201="女", VLOOKUP(AA201, データ!$F$2:$H$101, 2, FALSE), "")))</f>
        <v/>
      </c>
      <c r="AA201" s="15" t="str">
        <f>IF(A201="","",IF(競技者データ入力シート!S205="", "", 競技者データ入力シート!S205))</f>
        <v/>
      </c>
      <c r="AB201" s="15" t="str">
        <f>IF(競技者データ入力シート!T205="", "", 競技者データ入力シート!T205)</f>
        <v/>
      </c>
      <c r="AC201" s="15" t="str">
        <f>IF(競技者データ入力シート!V205="", "", TRIM(競技者データ入力シート!V205))</f>
        <v/>
      </c>
      <c r="AD201" s="15" t="str">
        <f>IF(競技者データ入力シート!W205="", "", 競技者データ入力シート!W205)</f>
        <v/>
      </c>
      <c r="AE201" s="15" t="str">
        <f>IF(AF201="", "", IF($K201="男", VLOOKUP(AF201, データ!$B$2:$C$101, 2, FALSE), IF($K201="女", VLOOKUP(AF201, データ!$F$2:$H$101, 2, FALSE), "")))</f>
        <v/>
      </c>
      <c r="AF201" s="15" t="str">
        <f>IF(A201="","",IF(競技者データ入力シート!X205="", "", 競技者データ入力シート!X205))</f>
        <v/>
      </c>
      <c r="AG201" s="15" t="str">
        <f>IF(競技者データ入力シート!Y205="", "", 競技者データ入力シート!Y205)</f>
        <v/>
      </c>
      <c r="AH201" s="15" t="str">
        <f>IF(競技者データ入力シート!AA205="", "", TRIM(競技者データ入力シート!AA205))</f>
        <v/>
      </c>
      <c r="AI201" s="15" t="str">
        <f>IF(競技者データ入力シート!AB205="", "", 競技者データ入力シート!AB205)</f>
        <v/>
      </c>
      <c r="AJ201" s="15" t="str">
        <f>IF(AK201="", "", IF($K201="男", VLOOKUP(AK201, データ!$B$2:$C$101, 2, FALSE), IF($K201="女", VLOOKUP(AK201, データ!$F$2:$H$101, 2, FALSE), "")))</f>
        <v/>
      </c>
      <c r="AK201" s="15" t="str">
        <f>IF(A201="","",IF(競技者データ入力シート!AC205="", "", 競技者データ入力シート!AC205))</f>
        <v/>
      </c>
      <c r="AL201" s="15" t="str">
        <f>IF(競技者データ入力シート!AD205="", "", 競技者データ入力シート!AD205)</f>
        <v/>
      </c>
      <c r="AM201" s="15" t="str">
        <f>IF(競技者データ入力シート!AF205="", "", TRIM(競技者データ入力シート!AF205))</f>
        <v/>
      </c>
      <c r="AN201" s="15" t="str">
        <f>IF(競技者データ入力シート!AG205="", "", 競技者データ入力シート!AG205)</f>
        <v/>
      </c>
      <c r="AO201" s="15" t="str">
        <f>IF(AP201="", "", IF($K201="男", VLOOKUP(AP201, データ!$B$2:$C$101, 2, FALSE), IF($K201="女", VLOOKUP(AP201, データ!$F$2:$H$101, 2, FALSE), "")))</f>
        <v/>
      </c>
      <c r="AP201" s="15" t="str">
        <f>IF(A201="","",IF(競技者データ入力シート!AH205="", "", 競技者データ入力シート!AH205))</f>
        <v/>
      </c>
      <c r="AQ201" s="15" t="str">
        <f>IF(競技者データ入力シート!AI205="", "", 競技者データ入力シート!AI205)</f>
        <v/>
      </c>
      <c r="AR201" s="15" t="str">
        <f>IF(競技者データ入力シート!AK205="", "", TRIM(競技者データ入力シート!AK205))</f>
        <v/>
      </c>
      <c r="AS201" s="15" t="str">
        <f>IF(競技者データ入力シート!AL205="", "", 競技者データ入力シート!AL205)</f>
        <v/>
      </c>
      <c r="AT201" s="15" t="str">
        <f t="shared" si="23"/>
        <v/>
      </c>
    </row>
    <row r="202" spans="1:46" x14ac:dyDescent="0.15">
      <c r="A202" s="15" t="str">
        <f>競技者データ入力シート!A206</f>
        <v/>
      </c>
      <c r="B202" s="15" t="str">
        <f>IF(競技者データ入力シート!B206="", "", 競技者データ入力シート!B206)</f>
        <v/>
      </c>
      <c r="C202" s="15" t="str">
        <f>IF(競技者データ入力シート!C206="", "", 競技者データ入力シート!C206)</f>
        <v/>
      </c>
      <c r="D202" s="15" t="str">
        <f>IF(競技者データ入力シート!D206="", "", 競技者データ入力シート!D206)</f>
        <v/>
      </c>
      <c r="E202" s="15" t="str">
        <f t="shared" si="19"/>
        <v/>
      </c>
      <c r="F202" s="15" t="str">
        <f t="shared" si="20"/>
        <v/>
      </c>
      <c r="G202" s="15" t="str">
        <f t="shared" si="21"/>
        <v/>
      </c>
      <c r="H202" s="15" t="str">
        <f t="shared" si="22"/>
        <v/>
      </c>
      <c r="I202" s="15" t="str">
        <f>IF(競技者データ入力シート!E206="", "", 競技者データ入力シート!E206)</f>
        <v/>
      </c>
      <c r="J202" s="15" t="str">
        <f>IF(競技者データ入力シート!F206="", "", 競技者データ入力シート!F206)</f>
        <v/>
      </c>
      <c r="K202" s="15" t="str">
        <f>IF(競技者データ入力シート!H206="", "", 競技者データ入力シート!H206)</f>
        <v/>
      </c>
      <c r="L202" s="15" t="str">
        <f>IF(競技者データ入力シート!I206="", "", 競技者データ入力シート!I206)</f>
        <v/>
      </c>
      <c r="M202" s="15" t="str">
        <f>IF(競技者データ入力シート!J206="", "", 競技者データ入力シート!J206)</f>
        <v/>
      </c>
      <c r="N202" s="15" t="str">
        <f>IF(競技者データ入力シート!K206="", "", 競技者データ入力シート!K206)</f>
        <v/>
      </c>
      <c r="O202" s="15" t="str">
        <f>IF(競技者データ入力シート!L206="", "", 競技者データ入力シート!L206)</f>
        <v/>
      </c>
      <c r="P202" s="15" t="str">
        <f>IF(A202="","",競技者データ入力シート!$V$1)</f>
        <v/>
      </c>
      <c r="Q202" s="15" t="str">
        <f>IF(P202="", "", 競技者データ入力シート!$S$1)</f>
        <v/>
      </c>
      <c r="R202" s="15" t="str">
        <f>IF(P202="", "", 競技者データ入力シート!$O$1)</f>
        <v/>
      </c>
      <c r="T202" s="15" t="str">
        <f>IF(競技者データ入力シート!M206="", "", 競技者データ入力シート!M206)</f>
        <v/>
      </c>
      <c r="U202" s="15" t="str">
        <f>IF(V202="", "", IF($K202="男", VLOOKUP(V202, データ!$B$2:$C$101, 2, FALSE), IF($K202="女", VLOOKUP(V202, データ!$F$2:$H$101, 2, FALSE), "")))</f>
        <v/>
      </c>
      <c r="V202" s="15" t="str">
        <f>IF(A202="","",IF(競技者データ入力シート!N206="", "", 競技者データ入力シート!N206))</f>
        <v/>
      </c>
      <c r="W202" s="15" t="str">
        <f>IF(競技者データ入力シート!O206="", "", 競技者データ入力シート!O206)</f>
        <v/>
      </c>
      <c r="X202" s="15" t="str">
        <f>IF(競技者データ入力シート!Q206="", "", TRIM(競技者データ入力シート!Q206))</f>
        <v/>
      </c>
      <c r="Y202" s="15" t="str">
        <f>IF(競技者データ入力シート!R206="", "", 競技者データ入力シート!R206)</f>
        <v/>
      </c>
      <c r="Z202" s="15" t="str">
        <f>IF(AA202="", "", IF($K202="男", VLOOKUP(AA202, データ!$B$2:$C$101, 2, FALSE), IF($K202="女", VLOOKUP(AA202, データ!$F$2:$H$101, 2, FALSE), "")))</f>
        <v/>
      </c>
      <c r="AA202" s="15" t="str">
        <f>IF(A202="","",IF(競技者データ入力シート!S206="", "", 競技者データ入力シート!S206))</f>
        <v/>
      </c>
      <c r="AB202" s="15" t="str">
        <f>IF(競技者データ入力シート!T206="", "", 競技者データ入力シート!T206)</f>
        <v/>
      </c>
      <c r="AC202" s="15" t="str">
        <f>IF(競技者データ入力シート!V206="", "", TRIM(競技者データ入力シート!V206))</f>
        <v/>
      </c>
      <c r="AD202" s="15" t="str">
        <f>IF(競技者データ入力シート!W206="", "", 競技者データ入力シート!W206)</f>
        <v/>
      </c>
      <c r="AE202" s="15" t="str">
        <f>IF(AF202="", "", IF($K202="男", VLOOKUP(AF202, データ!$B$2:$C$101, 2, FALSE), IF($K202="女", VLOOKUP(AF202, データ!$F$2:$H$101, 2, FALSE), "")))</f>
        <v/>
      </c>
      <c r="AF202" s="15" t="str">
        <f>IF(A202="","",IF(競技者データ入力シート!X206="", "", 競技者データ入力シート!X206))</f>
        <v/>
      </c>
      <c r="AG202" s="15" t="str">
        <f>IF(競技者データ入力シート!Y206="", "", 競技者データ入力シート!Y206)</f>
        <v/>
      </c>
      <c r="AH202" s="15" t="str">
        <f>IF(競技者データ入力シート!AA206="", "", TRIM(競技者データ入力シート!AA206))</f>
        <v/>
      </c>
      <c r="AI202" s="15" t="str">
        <f>IF(競技者データ入力シート!AB206="", "", 競技者データ入力シート!AB206)</f>
        <v/>
      </c>
      <c r="AJ202" s="15" t="str">
        <f>IF(AK202="", "", IF($K202="男", VLOOKUP(AK202, データ!$B$2:$C$101, 2, FALSE), IF($K202="女", VLOOKUP(AK202, データ!$F$2:$H$101, 2, FALSE), "")))</f>
        <v/>
      </c>
      <c r="AK202" s="15" t="str">
        <f>IF(A202="","",IF(競技者データ入力シート!AC206="", "", 競技者データ入力シート!AC206))</f>
        <v/>
      </c>
      <c r="AL202" s="15" t="str">
        <f>IF(競技者データ入力シート!AD206="", "", 競技者データ入力シート!AD206)</f>
        <v/>
      </c>
      <c r="AM202" s="15" t="str">
        <f>IF(競技者データ入力シート!AF206="", "", TRIM(競技者データ入力シート!AF206))</f>
        <v/>
      </c>
      <c r="AN202" s="15" t="str">
        <f>IF(競技者データ入力シート!AG206="", "", 競技者データ入力シート!AG206)</f>
        <v/>
      </c>
      <c r="AO202" s="15" t="str">
        <f>IF(AP202="", "", IF($K202="男", VLOOKUP(AP202, データ!$B$2:$C$101, 2, FALSE), IF($K202="女", VLOOKUP(AP202, データ!$F$2:$H$101, 2, FALSE), "")))</f>
        <v/>
      </c>
      <c r="AP202" s="15" t="str">
        <f>IF(A202="","",IF(競技者データ入力シート!AH206="", "", 競技者データ入力シート!AH206))</f>
        <v/>
      </c>
      <c r="AQ202" s="15" t="str">
        <f>IF(競技者データ入力シート!AI206="", "", 競技者データ入力シート!AI206)</f>
        <v/>
      </c>
      <c r="AR202" s="15" t="str">
        <f>IF(競技者データ入力シート!AK206="", "", TRIM(競技者データ入力シート!AK206))</f>
        <v/>
      </c>
      <c r="AS202" s="15" t="str">
        <f>IF(競技者データ入力シート!AL206="", "", 競技者データ入力シート!AL206)</f>
        <v/>
      </c>
      <c r="AT202" s="15" t="str">
        <f t="shared" si="23"/>
        <v/>
      </c>
    </row>
    <row r="259" spans="1:46" x14ac:dyDescent="0.15">
      <c r="A259" s="15">
        <v>1</v>
      </c>
      <c r="B259" s="15">
        <v>2</v>
      </c>
      <c r="C259" s="15">
        <v>3</v>
      </c>
      <c r="D259" s="15">
        <v>4</v>
      </c>
      <c r="E259" s="15">
        <v>5</v>
      </c>
      <c r="F259" s="15">
        <v>6</v>
      </c>
      <c r="G259" s="15">
        <v>7</v>
      </c>
      <c r="H259" s="15">
        <v>8</v>
      </c>
      <c r="I259" s="15">
        <v>9</v>
      </c>
      <c r="J259" s="15">
        <v>10</v>
      </c>
      <c r="K259" s="15">
        <v>11</v>
      </c>
      <c r="L259" s="15">
        <v>12</v>
      </c>
      <c r="M259" s="15">
        <v>13</v>
      </c>
      <c r="N259" s="15">
        <v>14</v>
      </c>
      <c r="O259" s="15">
        <v>15</v>
      </c>
      <c r="P259" s="15">
        <v>16</v>
      </c>
      <c r="Q259" s="15">
        <v>17</v>
      </c>
      <c r="R259" s="15">
        <v>18</v>
      </c>
      <c r="S259" s="15">
        <v>19</v>
      </c>
      <c r="T259" s="15">
        <v>20</v>
      </c>
      <c r="U259" s="15">
        <v>21</v>
      </c>
      <c r="V259" s="15">
        <v>22</v>
      </c>
      <c r="W259" s="15">
        <v>23</v>
      </c>
      <c r="X259" s="15">
        <v>24</v>
      </c>
      <c r="Y259" s="15">
        <v>25</v>
      </c>
      <c r="Z259" s="15">
        <v>26</v>
      </c>
      <c r="AA259" s="15">
        <v>27</v>
      </c>
      <c r="AB259" s="15">
        <v>28</v>
      </c>
      <c r="AC259" s="15">
        <v>29</v>
      </c>
      <c r="AD259" s="15">
        <v>30</v>
      </c>
      <c r="AE259" s="15">
        <v>31</v>
      </c>
      <c r="AF259" s="15">
        <v>32</v>
      </c>
      <c r="AG259" s="15">
        <v>33</v>
      </c>
      <c r="AH259" s="15">
        <v>34</v>
      </c>
      <c r="AI259" s="15">
        <v>35</v>
      </c>
      <c r="AJ259" s="15">
        <v>36</v>
      </c>
      <c r="AK259" s="15">
        <v>37</v>
      </c>
      <c r="AL259" s="15">
        <v>38</v>
      </c>
      <c r="AM259" s="15">
        <v>39</v>
      </c>
      <c r="AN259" s="15">
        <v>40</v>
      </c>
      <c r="AO259" s="15">
        <v>41</v>
      </c>
      <c r="AP259" s="15">
        <v>42</v>
      </c>
      <c r="AQ259" s="15">
        <v>43</v>
      </c>
      <c r="AR259" s="15">
        <v>44</v>
      </c>
      <c r="AS259" s="15">
        <v>45</v>
      </c>
      <c r="AT259" s="15">
        <v>46</v>
      </c>
    </row>
  </sheetData>
  <sheetProtection password="CDC2" sheet="1" objects="1" scenarios="1"/>
  <mergeCells count="42">
    <mergeCell ref="Q1:Q2"/>
    <mergeCell ref="N1:N2"/>
    <mergeCell ref="O1:O2"/>
    <mergeCell ref="A1:A2"/>
    <mergeCell ref="B1:B2"/>
    <mergeCell ref="C1:D1"/>
    <mergeCell ref="E1:F1"/>
    <mergeCell ref="G1:H1"/>
    <mergeCell ref="I1:J1"/>
    <mergeCell ref="K1:K2"/>
    <mergeCell ref="L1:L2"/>
    <mergeCell ref="M1:M2"/>
    <mergeCell ref="P1:P2"/>
    <mergeCell ref="V1:V2"/>
    <mergeCell ref="R1:R2"/>
    <mergeCell ref="X1:X2"/>
    <mergeCell ref="AH1:AH2"/>
    <mergeCell ref="AC1:AC2"/>
    <mergeCell ref="AD1:AD2"/>
    <mergeCell ref="S1:S2"/>
    <mergeCell ref="T1:T2"/>
    <mergeCell ref="U1:U2"/>
    <mergeCell ref="W1:W2"/>
    <mergeCell ref="AF1:AF2"/>
    <mergeCell ref="AG1:AG2"/>
    <mergeCell ref="AB1:AB2"/>
    <mergeCell ref="AK1:AK2"/>
    <mergeCell ref="AM1:AM2"/>
    <mergeCell ref="Y1:Y2"/>
    <mergeCell ref="Z1:Z2"/>
    <mergeCell ref="AA1:AA2"/>
    <mergeCell ref="AE1:AE2"/>
    <mergeCell ref="AI1:AI2"/>
    <mergeCell ref="AJ1:AJ2"/>
    <mergeCell ref="AN1:AN2"/>
    <mergeCell ref="AO1:AO2"/>
    <mergeCell ref="AL1:AL2"/>
    <mergeCell ref="AQ1:AQ2"/>
    <mergeCell ref="AT1:AT2"/>
    <mergeCell ref="AS1:AS2"/>
    <mergeCell ref="AP1:AP2"/>
    <mergeCell ref="AR1:AR2"/>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入力について・申込人数確認</vt:lpstr>
      <vt:lpstr>競技者データ入力シート</vt:lpstr>
      <vt:lpstr>大会申込一覧表（印刷提出）</vt:lpstr>
      <vt:lpstr>NADA</vt:lpstr>
      <vt:lpstr>データ</vt:lpstr>
      <vt:lpstr>data</vt:lpstr>
      <vt:lpstr>'大会申込一覧表（印刷提出）'!Print_Area</vt:lpstr>
      <vt:lpstr>'大会申込一覧表（印刷提出）'!Print_Titles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澁谷隆男</dc:creator>
  <cp:lastModifiedBy>JMⅤ</cp:lastModifiedBy>
  <cp:lastPrinted>2017-10-11T07:04:51Z</cp:lastPrinted>
  <dcterms:created xsi:type="dcterms:W3CDTF">2009-03-03T02:04:53Z</dcterms:created>
  <dcterms:modified xsi:type="dcterms:W3CDTF">2017-10-11T21:59:47Z</dcterms:modified>
</cp:coreProperties>
</file>